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mc:AlternateContent xmlns:mc="http://schemas.openxmlformats.org/markup-compatibility/2006">
    <mc:Choice Requires="x15">
      <x15ac:absPath xmlns:x15ac="http://schemas.microsoft.com/office/spreadsheetml/2010/11/ac" url="https://worldwildlifefund.sharepoint.com/teams/FoodWasteTeam/Shared Documents/General/Farm Circularity and Nutrition/Global Farm Loss Tool/"/>
    </mc:Choice>
  </mc:AlternateContent>
  <xr:revisionPtr revIDLastSave="0" documentId="8_{878530B2-6A3F-42E8-AC90-0CF9081BA110}" xr6:coauthVersionLast="47" xr6:coauthVersionMax="47" xr10:uidLastSave="{00000000-0000-0000-0000-000000000000}"/>
  <bookViews>
    <workbookView xWindow="-110" yWindow="-110" windowWidth="19420" windowHeight="10300" xr2:uid="{00000000-000D-0000-FFFF-FFFF00000000}"/>
  </bookViews>
  <sheets>
    <sheet name="READ FIRST - HOW TO USE" sheetId="1" r:id="rId1"/>
    <sheet name="IN-FIELD DATA" sheetId="2" r:id="rId2"/>
    <sheet name="3. Visual Dashboard" sheetId="3" state="hidden" r:id="rId3"/>
    <sheet name="Optional Information &gt;" sheetId="4" state="hidden" r:id="rId4"/>
    <sheet name="FURTHER STAGES" sheetId="5" r:id="rId5"/>
    <sheet name="Reasons for Loss" sheetId="6" state="hidden" r:id="rId6"/>
    <sheet name="Metric Table" sheetId="7" state="hidden" r:id="rId7"/>
    <sheet name="Check your work" sheetId="8" state="hidden" r:id="rId8"/>
    <sheet name="Glossary" sheetId="9" state="hidden" r:id="rId9"/>
    <sheet name="Addl Harvest Data" sheetId="10" state="hidden" r:id="rId10"/>
    <sheet name="Addl Loss Data" sheetId="11" state="hidden" r:id="rId11"/>
    <sheet name="Addl Reasons for Loss" sheetId="12" state="hidden" r:id="rId12"/>
    <sheet name="Addl Visual Dashboard" sheetId="13" state="hidden" r:id="rId13"/>
    <sheet name="Addl Metric Table" sheetId="14" state="hidden" r:id="rId14"/>
    <sheet name="Addl Check your work" sheetId="15" state="hidden" r:id="rId15"/>
    <sheet name="Backend" sheetId="16" state="hidden" r:id="rId16"/>
    <sheet name="Contracts-Buyers Worksheet" sheetId="17" state="hidden" r:id="rId17"/>
    <sheet name="Contracts-Buyers Dashboard" sheetId="18" state="hidden" r:id="rId18"/>
    <sheet name="Crop Yields" sheetId="19" state="hidden" r:id="rId19"/>
    <sheet name="Storage Moisture Loss" sheetId="20" state="hidden" r:id="rId20"/>
    <sheet name="Lists" sheetId="21" state="hidden" r:id="rId21"/>
  </sheets>
  <definedNames>
    <definedName name="Crop_Type">#REF!</definedName>
    <definedName name="Edible__but_not_marketable_sample_in_lbs.">#REF!</definedName>
    <definedName name="End_of_Life">#REF!</definedName>
    <definedName name="In_Field_Loss">#REF!</definedName>
    <definedName name="On_Farm_Units">#REF!</definedName>
    <definedName name="Packinghouse_Loss">#REF!</definedName>
    <definedName name="Processing_Loss">#REF!</definedName>
    <definedName name="Storage_Loss">#REF!</definedName>
    <definedName name="Supply_Chain_Unit">#REF!</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5" roundtripDataChecksum="vnGWQTi1yibjTqV3Bssq9kVDWGluZpwvsSt5v5MZMJA="/>
    </ext>
  </extLst>
</workbook>
</file>

<file path=xl/calcChain.xml><?xml version="1.0" encoding="utf-8"?>
<calcChain xmlns="http://schemas.openxmlformats.org/spreadsheetml/2006/main">
  <c r="B14" i="20" l="1"/>
  <c r="B4" i="20"/>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D47" i="17"/>
  <c r="G46" i="17"/>
  <c r="G45" i="17"/>
  <c r="G44" i="17"/>
  <c r="G43" i="17"/>
  <c r="G42" i="17"/>
  <c r="G41" i="17"/>
  <c r="G40" i="17"/>
  <c r="G39" i="17"/>
  <c r="G38" i="17"/>
  <c r="G37" i="17"/>
  <c r="D35" i="17"/>
  <c r="G34" i="17"/>
  <c r="G33" i="17"/>
  <c r="G32" i="17"/>
  <c r="G31" i="17"/>
  <c r="G30" i="17"/>
  <c r="G29" i="17"/>
  <c r="G28" i="17"/>
  <c r="G27" i="17"/>
  <c r="G26" i="17"/>
  <c r="G25" i="17"/>
  <c r="D23" i="17"/>
  <c r="G22" i="17"/>
  <c r="G21" i="17"/>
  <c r="G20" i="17"/>
  <c r="G19" i="17"/>
  <c r="G18" i="17"/>
  <c r="G17" i="17"/>
  <c r="G16" i="17"/>
  <c r="G15" i="17"/>
  <c r="G14" i="17"/>
  <c r="G13" i="17"/>
  <c r="G16" i="16"/>
  <c r="G15" i="16"/>
  <c r="G14" i="16"/>
  <c r="G13" i="16"/>
  <c r="G8" i="16"/>
  <c r="G7" i="16"/>
  <c r="G6" i="16"/>
  <c r="G5" i="16"/>
  <c r="R55" i="15"/>
  <c r="Q55" i="15"/>
  <c r="P55" i="15"/>
  <c r="O55" i="15"/>
  <c r="G55" i="15"/>
  <c r="F55" i="15"/>
  <c r="E55" i="15"/>
  <c r="D55" i="15"/>
  <c r="C55" i="15"/>
  <c r="R54" i="15"/>
  <c r="Q54" i="15"/>
  <c r="P54" i="15"/>
  <c r="O54" i="15"/>
  <c r="G54" i="15"/>
  <c r="F54" i="15"/>
  <c r="E54" i="15"/>
  <c r="D54" i="15"/>
  <c r="C54" i="15"/>
  <c r="N53" i="15"/>
  <c r="N55" i="15" s="1"/>
  <c r="C53" i="15"/>
  <c r="Q47" i="15"/>
  <c r="P47" i="15"/>
  <c r="R47" i="15" s="1"/>
  <c r="O47" i="15"/>
  <c r="N47" i="15"/>
  <c r="G47" i="15"/>
  <c r="F47" i="15"/>
  <c r="H47" i="15" s="1"/>
  <c r="E47" i="15"/>
  <c r="D47" i="15"/>
  <c r="Q46" i="15"/>
  <c r="P46" i="15"/>
  <c r="R46" i="15" s="1"/>
  <c r="O46" i="15"/>
  <c r="N46" i="15"/>
  <c r="H46" i="15"/>
  <c r="G46" i="15"/>
  <c r="F46" i="15"/>
  <c r="E46" i="15"/>
  <c r="D46" i="15"/>
  <c r="Q45" i="15"/>
  <c r="R45" i="15" s="1"/>
  <c r="P45" i="15"/>
  <c r="O45" i="15"/>
  <c r="N45" i="15"/>
  <c r="G45" i="15"/>
  <c r="F45" i="15"/>
  <c r="H45" i="15" s="1"/>
  <c r="E45" i="15"/>
  <c r="D45" i="15"/>
  <c r="T41" i="15"/>
  <c r="I41" i="15"/>
  <c r="T40" i="15"/>
  <c r="I40" i="15"/>
  <c r="T39" i="15"/>
  <c r="I39" i="15"/>
  <c r="O32" i="15"/>
  <c r="D32" i="15"/>
  <c r="O23" i="15"/>
  <c r="D23" i="15"/>
  <c r="O14" i="15"/>
  <c r="D14" i="15"/>
  <c r="M17" i="11"/>
  <c r="F17" i="11"/>
  <c r="M16" i="11"/>
  <c r="F16" i="11"/>
  <c r="M15" i="11"/>
  <c r="F15" i="11"/>
  <c r="J11" i="11"/>
  <c r="C11" i="11"/>
  <c r="R58" i="8"/>
  <c r="R57" i="8"/>
  <c r="R56" i="8"/>
  <c r="R55" i="8"/>
  <c r="G54" i="8"/>
  <c r="F54" i="8"/>
  <c r="E54" i="8"/>
  <c r="D54" i="8"/>
  <c r="C54" i="8"/>
  <c r="G53" i="8"/>
  <c r="F53" i="8"/>
  <c r="E53" i="8"/>
  <c r="D53" i="8"/>
  <c r="C53" i="8"/>
  <c r="H45" i="8"/>
  <c r="G45" i="8"/>
  <c r="I45" i="8" s="1"/>
  <c r="F45" i="8"/>
  <c r="E45" i="8"/>
  <c r="H44" i="8"/>
  <c r="G44" i="8"/>
  <c r="I44" i="8" s="1"/>
  <c r="F44" i="8"/>
  <c r="E44" i="8"/>
  <c r="H43" i="8"/>
  <c r="G43" i="8"/>
  <c r="I43" i="8" s="1"/>
  <c r="F43" i="8"/>
  <c r="E43" i="8"/>
  <c r="I39" i="8"/>
  <c r="I38" i="8"/>
  <c r="I37" i="8"/>
  <c r="D30" i="8"/>
  <c r="D21" i="8"/>
  <c r="D12" i="8"/>
  <c r="G63" i="5"/>
  <c r="E63" i="5"/>
  <c r="G50" i="5"/>
  <c r="F50" i="5"/>
  <c r="F63" i="5" s="1"/>
  <c r="E50" i="5"/>
  <c r="K30" i="5"/>
  <c r="J30" i="5"/>
  <c r="E30" i="5"/>
  <c r="K23" i="5"/>
  <c r="J23" i="5"/>
  <c r="E23" i="5"/>
  <c r="K16" i="5"/>
  <c r="J16" i="5"/>
  <c r="E16" i="5"/>
  <c r="F30" i="2"/>
  <c r="E30" i="2"/>
  <c r="D30" i="2"/>
  <c r="G29" i="2"/>
  <c r="G28" i="2"/>
  <c r="G27" i="2"/>
  <c r="N5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1" authorId="0" shapeId="0" xr:uid="{00000000-0006-0000-0400-00000B000000}">
      <text>
        <r>
          <rPr>
            <sz val="11"/>
            <color theme="1"/>
            <rFont val="Calibri"/>
            <scheme val="minor"/>
          </rPr>
          <t>======
ID#AAABBCb-tWY
tc={1F7A601C-07B4-4047-93F8-D6123DEAB634}    (2023-11-21 01:55:43)
[Threaded comment]
Your version of Excel allows you to read this threaded comment; however, any edits to it will get removed if the file is opened in a newer version of Excel. Learn more: https://go.microsoft.com/fwlink/?linkid=870924
Comment:
    No further comments, I think this sheet is very clear. Would it be helpful to add in this tab and the previous, in big yellow text that runs diaganol to the right, "further details, explanations and definitions can all be found in Guidance"? or will that just look sloppy?</t>
        </r>
      </text>
    </comment>
    <comment ref="C51" authorId="0" shapeId="0" xr:uid="{00000000-0006-0000-0400-000001000000}">
      <text>
        <r>
          <rPr>
            <sz val="11"/>
            <color theme="1"/>
            <rFont val="Calibri"/>
            <scheme val="minor"/>
          </rPr>
          <t>======
ID#AAABBCb-tXA
Definition    (2023-11-21 01:55:43)
Breaking down material via bacteria in the absence of oxygen. This process generates biogas and nutrient-rich matter. Codigestion refers to the simultaneous anaerobic digestion of FLW and other organic material in one digester. This destination includes fermentation (converting carbohydrates—such as glucose, fructose, and sucrose—via microbes into alcohols in the absence of oxygen to create products such as biofuels)</t>
        </r>
      </text>
    </comment>
    <comment ref="C52" authorId="0" shapeId="0" xr:uid="{00000000-0006-0000-0400-000006000000}">
      <text>
        <r>
          <rPr>
            <sz val="11"/>
            <color theme="1"/>
            <rFont val="Calibri"/>
            <scheme val="minor"/>
          </rPr>
          <t>======
ID#AAABBCb-tWs
Definition    (2023-11-21 01:55:43)
Breaking down material via bacteria in oxygen-rich environments. Composting refers to the production of organic material (via aerobic processes) that can be used as a soil amendment</t>
        </r>
      </text>
    </comment>
    <comment ref="C53" authorId="0" shapeId="0" xr:uid="{00000000-0006-0000-0400-000003000000}">
      <text>
        <r>
          <rPr>
            <sz val="11"/>
            <color theme="1"/>
            <rFont val="Calibri"/>
            <scheme val="minor"/>
          </rPr>
          <t>======
ID#AAABBCb-tW4
Definition    (2023-11-21 01:55:43)
Sending material to a facility that is specifically designed for combustion in a controlled manner, which may include some form of energy recovery (this may also be referred to as incineration)</t>
        </r>
      </text>
    </comment>
    <comment ref="C54" authorId="0" shapeId="0" xr:uid="{00000000-0006-0000-0400-00000A000000}">
      <text>
        <r>
          <rPr>
            <sz val="11"/>
            <color theme="1"/>
            <rFont val="Calibri"/>
            <scheme val="minor"/>
          </rPr>
          <t>======
ID#AAABBCb-tWc
Definition    (2023-11-21 01:55:43)
Spreading, spraying, injecting, or incorporating organic material onto or below the surface of the land to enhance soil quality</t>
        </r>
      </text>
    </comment>
    <comment ref="C55" authorId="0" shapeId="0" xr:uid="{00000000-0006-0000-0400-000002000000}">
      <text>
        <r>
          <rPr>
            <sz val="11"/>
            <color theme="1"/>
            <rFont val="Calibri"/>
            <scheme val="minor"/>
          </rPr>
          <t>======
ID#AAABBCb-tW8
Definition    (2023-11-21 01:55:43)
Sending material to an area of land or an excavated site that is specifically designed and built to receive wastes</t>
        </r>
      </text>
    </comment>
    <comment ref="C56" authorId="0" shapeId="0" xr:uid="{00000000-0006-0000-0400-000007000000}">
      <text>
        <r>
          <rPr>
            <sz val="11"/>
            <color theme="1"/>
            <rFont val="Calibri"/>
            <scheme val="minor"/>
          </rPr>
          <t>======
ID#AAABBCb-tWk
Definition    (2023-11-21 01:55:43)
Sending material down the sewer (with or without prior treatment), which may go to a facility designed to treat wastewater</t>
        </r>
      </text>
    </comment>
    <comment ref="C57" authorId="0" shapeId="0" xr:uid="{00000000-0006-0000-0400-00000D000000}">
      <text>
        <r>
          <rPr>
            <sz val="11"/>
            <color theme="1"/>
            <rFont val="Calibri"/>
            <scheme val="minor"/>
          </rPr>
          <t>======
ID#AAABBCb-tWQ
Definition    (2023-11-21 01:55:43)
Leaving crops that were ready for harvest in the field or tilling them into the soil</t>
        </r>
      </text>
    </comment>
    <comment ref="C58" authorId="0" shapeId="0" xr:uid="{00000000-0006-0000-0400-000005000000}">
      <text>
        <r>
          <rPr>
            <sz val="11"/>
            <color theme="1"/>
            <rFont val="Calibri"/>
            <scheme val="minor"/>
          </rPr>
          <t>======
ID#AAABBCb-tWw
Definition    (2023-11-21 01:55:43)
Abandoning material on land or disposing in the sea. This includes open dumps (i.e., uncovered, unlined), open burn (i.e., not in a controlled facility), the portion of harvested crops eaten by pests, and fish discards (the portion of total catch that is thrown away or slipped)</t>
        </r>
      </text>
    </comment>
    <comment ref="C59" authorId="0" shapeId="0" xr:uid="{00000000-0006-0000-0400-000009000000}">
      <text>
        <r>
          <rPr>
            <sz val="11"/>
            <color theme="1"/>
            <rFont val="Calibri"/>
            <scheme val="minor"/>
          </rPr>
          <t>======
ID#AAABBCb-tWg
Definition    (2023-11-21 01:55:43)
Sending material to a destination that is different from those provided. 
Instructions: Please enter a description of why it is not known.</t>
        </r>
      </text>
    </comment>
    <comment ref="C60" authorId="0" shapeId="0" xr:uid="{00000000-0006-0000-0400-000004000000}">
      <text>
        <r>
          <rPr>
            <sz val="11"/>
            <color theme="1"/>
            <rFont val="Calibri"/>
            <scheme val="minor"/>
          </rPr>
          <t>======
ID#AAABBCb-tW0
Kai Robertson    (2023-11-21 01:55:43)
In the context of FLW prevention, only include redistributed surplus food where the food would otherwise have ended up as FLW, or would have been sent to one of the other destinations below.  This may include food redistributed by both charitable organisations (such as FareShare, Food Cycle) and commercial ones (such as Company Shop, who also operate Community Shop).  Where surplus is sold, explain why this qualifies as FLW prevention.</t>
        </r>
      </text>
    </comment>
    <comment ref="C61" authorId="0" shapeId="0" xr:uid="{00000000-0006-0000-0400-000008000000}">
      <text>
        <r>
          <rPr>
            <sz val="11"/>
            <color theme="1"/>
            <rFont val="Calibri"/>
            <scheme val="minor"/>
          </rPr>
          <t>======
ID#AAABBCb-tWo
Definition    (2023-11-21 01:55:43)
Diverting material from the food supply chain (directly or after processing) to animals</t>
        </r>
      </text>
    </comment>
    <comment ref="C62" authorId="0" shapeId="0" xr:uid="{00000000-0006-0000-0400-00000C000000}">
      <text>
        <r>
          <rPr>
            <sz val="11"/>
            <color theme="1"/>
            <rFont val="Calibri"/>
            <scheme val="minor"/>
          </rPr>
          <t>======
ID#AAABBCb-tWU
Definition    (2023-11-21 01:55:43)
Converting material into industrial products. Examples include creating fibers for packaging material, creating bioplastics (e.g., polylactic acid), making “traditional” materials such as leather or feathers (e.g., for pillows), and rendering fat, oil, or grease into a raw material to make products such as soaps or cosmetics. If the outputs from this destination are biofuel products (e.g., biodiesel, fuel pellets), or unknown, the material shall be included in the “Other” destination. “Biochemical processing” does not refer to anaerobic digestion or production of bioethanol through fermentation. “Biochemical processing” does not refer to anaerobic digestion or production of bioethanol through fermentation.”</t>
        </r>
      </text>
    </comment>
  </commentList>
  <extLst>
    <ext xmlns:r="http://schemas.openxmlformats.org/officeDocument/2006/relationships" uri="GoogleSheetsCustomDataVersion2">
      <go:sheetsCustomData xmlns:go="http://customooxmlschemas.google.com/" r:id="rId1" roundtripDataSignature="AMtx7mhauNOEE3z5VKaDiHc4GJUzS/iYBg=="/>
    </ext>
  </extLst>
</comments>
</file>

<file path=xl/sharedStrings.xml><?xml version="1.0" encoding="utf-8"?>
<sst xmlns="http://schemas.openxmlformats.org/spreadsheetml/2006/main" count="1468" uniqueCount="490">
  <si>
    <t>HOW TO USE THIS WORKSHEET</t>
  </si>
  <si>
    <t>This worksheet has been designed to supplement use of the Global Farm Loss Tool.</t>
  </si>
  <si>
    <t>This worksheet is intended as a convenient document to use for writing down your data. It may be simpler to print this out or download it as an Excel while in the field. It is not mandatory and doesn’t not run any calculations.</t>
  </si>
  <si>
    <t>This sheet is to be used for gathering data on the AMOUNT of crop unharvested. It can also be used to write down the AMOUNT of crop lost at further stages beyond the field.</t>
  </si>
  <si>
    <t>The information entered on this sheet can subsequently be used as the data inputs for the global online Farm Loss Tool.</t>
  </si>
  <si>
    <t>A few important notes:</t>
  </si>
  <si>
    <t>&gt; This sheet does not include all the data inputs that are in the online Farm Loss Tool at www.globalfarmlosstool.org. The data inputs included are those that you'd be collecting 'in-field' and may not have stored in other farm records.</t>
  </si>
  <si>
    <t xml:space="preserve">&gt; This sheet does not perform any of the calculations that are available in the Farm Loss Tool to extrapolate or otherwise evaluate the total amount of unharvested/unsold product. </t>
  </si>
  <si>
    <t>&gt; If you have any questions, please contact GFLT@wwfus.org</t>
  </si>
  <si>
    <t>&gt; You can print this to write down details from the in-field sampling (or further stage data collection), or download it as an Excel to a device and enter the information electronically. This may be valuable where it's awkward (e.g., rainy) or difficult (e.g., no cell signal) to capture data directly in the online beta Farm Loss Tool.</t>
  </si>
  <si>
    <t>&gt; Further details, explanations and definitions can all be found in Guidance document that accompanies the Farm Loss Tool</t>
  </si>
  <si>
    <t>WORKSHEET TO GATHER SAMPLING DATA ON CROP UNHARVESTED</t>
  </si>
  <si>
    <t>Draft as of October 3, 2024</t>
  </si>
  <si>
    <t xml:space="preserve"> </t>
  </si>
  <si>
    <t>In-Field Data</t>
  </si>
  <si>
    <t>This sheet is to be used for gathering data on the AMOUNT of crop unharvested.</t>
  </si>
  <si>
    <t>The information entered on this sheet can subsequently be used as the data inputs for the global online farm loss tool.</t>
  </si>
  <si>
    <t>The Global Farm Loss Tool will enable you to extrapolate the sample data to understand how much was left in the field (based on what was marketable, edible but not marketable, and spoiled). With insights on the total left in the field, you can identify the potential to increase yield within the same planted area.</t>
  </si>
  <si>
    <t>to be filled in</t>
  </si>
  <si>
    <t>pre-filled/can override</t>
  </si>
  <si>
    <t>Select field for sampling. Identify three rows (or other areas) representative of the field. Complete the inputs below about your harvest.</t>
  </si>
  <si>
    <t>Farm Name</t>
  </si>
  <si>
    <t>Details Relevant to This Sampling (optional)</t>
  </si>
  <si>
    <t>Crop Type</t>
  </si>
  <si>
    <t>Crop variety</t>
  </si>
  <si>
    <t>NOTES:</t>
  </si>
  <si>
    <t>Harvest End Date (dd/mm/yy)</t>
  </si>
  <si>
    <t>Field Location (county, country)</t>
  </si>
  <si>
    <t>Date Sampled (dd/mm/yy)</t>
  </si>
  <si>
    <t>Field/Block Size (acres or ha)*</t>
  </si>
  <si>
    <t xml:space="preserve">   UNITS:</t>
  </si>
  <si>
    <t>* total area harvested from which sample is taken</t>
  </si>
  <si>
    <t>Gather equipment to use (measuring tape, flags [at least 2], harvest containers, harvesting tools [e.g., gloves], scale, clipboard and printout of this worksheet / electronic device for data and notes). If not weighing in field, scale isn't needed until step 5.</t>
  </si>
  <si>
    <t xml:space="preserve">Go into the field, mark the rows to be sampled (or selected number of trees to measure around), and harvest all crop not picked (or dug up). For each row (or other area being sampled): 
   1.  Measure length of row or area from which to remove (e.g., pull off, dig up) all remaining product.
   2. Mark the beginning and end of the row or area with a flag/cane or any marker that helps the measurer determine the sample area. 
   3. Keep track of the width of the area sampled (e.g., row spacing) as this data will be important for extrapolating the sampled area to the entire field.
   4. Harvest all the product left on the plant (or rejected and in the furrow, or still underground) no matter the reason or condition. Put samples from each row in separate container. You may also decide to measure product that has dropped on the ground but indicate so in the Farm Loss tool and keep this data separate. </t>
  </si>
  <si>
    <t>Sorting Definitions</t>
  </si>
  <si>
    <r>
      <rPr>
        <b/>
        <sz val="11"/>
        <color theme="1"/>
        <rFont val="Calibri"/>
      </rPr>
      <t>How do you define these categories for this crop?</t>
    </r>
    <r>
      <rPr>
        <sz val="11"/>
        <color theme="1"/>
        <rFont val="Calibri"/>
      </rPr>
      <t xml:space="preserve"> (e.g., marketable = certain size; edible/not mktable = too large/small)</t>
    </r>
  </si>
  <si>
    <t>Number of Rows Sampled</t>
  </si>
  <si>
    <t>Each row (or other area) sampled counts as one sample.</t>
  </si>
  <si>
    <r>
      <rPr>
        <b/>
        <sz val="11"/>
        <color rgb="FF000000"/>
        <rFont val="Calibri"/>
      </rPr>
      <t xml:space="preserve">Marketable
</t>
    </r>
    <r>
      <rPr>
        <sz val="11"/>
        <color theme="1"/>
        <rFont val="Calibri"/>
      </rPr>
      <t xml:space="preserve">Meets buyers’ current quality specifications. </t>
    </r>
  </si>
  <si>
    <t>Width of Rows (ft. or m)</t>
  </si>
  <si>
    <t>Entering the width of the row (or other area) enables the data to be extrapolated to the entire field</t>
  </si>
  <si>
    <t>Length of Rows (ft. or m)</t>
  </si>
  <si>
    <r>
      <rPr>
        <i/>
        <sz val="9"/>
        <color rgb="FF7F7F7F"/>
        <rFont val="Calibri"/>
      </rPr>
      <t>For many crops, a length of 50 feet/1</t>
    </r>
    <r>
      <rPr>
        <i/>
        <sz val="9"/>
        <color rgb="FF808080"/>
        <rFont val="Calibri"/>
      </rPr>
      <t>5 meters is robust enough. Select relevant length for your sampling to be representative.</t>
    </r>
  </si>
  <si>
    <t>Unit used for weight (lbs. or kg)</t>
  </si>
  <si>
    <r>
      <rPr>
        <b/>
        <sz val="11"/>
        <color rgb="FF000000"/>
        <rFont val="Calibri"/>
      </rPr>
      <t xml:space="preserve">Edible, Not Marketable
</t>
    </r>
    <r>
      <rPr>
        <sz val="11"/>
        <color theme="1"/>
        <rFont val="Calibri"/>
      </rPr>
      <t xml:space="preserve">Does not meet buyers’ current quality specifications but is still considered edible for human consumption. </t>
    </r>
  </si>
  <si>
    <t>Determine what qualifies as marketable, edible/not marketable, and spoiled for your operation (keep track of criteria you used in table to the right). 
For each row (or other area), sort samples collected into separate containers according to each of these 3 categories.</t>
  </si>
  <si>
    <t>Weigh samples and record in table below by category the amount collected from each row (remember to subtract container weight).</t>
  </si>
  <si>
    <t>Weight of Samples</t>
  </si>
  <si>
    <t>Marketable</t>
  </si>
  <si>
    <t>Edible, Not Marketable</t>
  </si>
  <si>
    <t>Spoiled/Inedible</t>
  </si>
  <si>
    <r>
      <rPr>
        <b/>
        <sz val="11"/>
        <color rgb="FF000000"/>
        <rFont val="Calibri"/>
      </rPr>
      <t xml:space="preserve">Spoiled/Inedible product
</t>
    </r>
    <r>
      <rPr>
        <sz val="11"/>
        <color rgb="FF000000"/>
        <rFont val="Calibri"/>
      </rPr>
      <t>No longer considered fit for human consumption. May be from damage (e.g., pests, weather, disease, or decay).</t>
    </r>
  </si>
  <si>
    <t>Sample 1</t>
  </si>
  <si>
    <t>Sample 2</t>
  </si>
  <si>
    <t>Sample 3</t>
  </si>
  <si>
    <t>Total</t>
  </si>
  <si>
    <t>Additional Details</t>
  </si>
  <si>
    <t>1. Does the weight of the unharvested product include any "inedible parts" (for ex., the outer leaves of lettuce trimmed after harvesting)?  Ideally this material should be included in your measurement.</t>
  </si>
  <si>
    <r>
      <rPr>
        <b/>
        <sz val="11"/>
        <color theme="1"/>
        <rFont val="Calibri"/>
      </rPr>
      <t xml:space="preserve">However, since these may be considered not intended for human consumption in your supply chain – mark YES </t>
    </r>
    <r>
      <rPr>
        <b/>
        <u/>
        <sz val="11"/>
        <color rgb="FF000000"/>
        <rFont val="Calibri"/>
      </rPr>
      <t xml:space="preserve">if you do EXCLUDE them and provide a </t>
    </r>
    <r>
      <rPr>
        <b/>
        <sz val="11"/>
        <color rgb="FF000000"/>
        <rFont val="Calibri"/>
      </rPr>
      <t>description.</t>
    </r>
  </si>
  <si>
    <t>Yes/No</t>
  </si>
  <si>
    <t>If Yes, describe the parts:</t>
  </si>
  <si>
    <r>
      <rPr>
        <b/>
        <sz val="12"/>
        <color rgb="FF993300"/>
        <rFont val="Calibri"/>
      </rPr>
      <t>2. Describe any uncertainty that could influence the accuracy of your in-field measurements.</t>
    </r>
    <r>
      <rPr>
        <sz val="12"/>
        <color theme="1"/>
        <rFont val="Calibri"/>
      </rPr>
      <t xml:space="preserve"> For ex: Didn't gather crop left in soil even though harvester may have missed. </t>
    </r>
  </si>
  <si>
    <r>
      <rPr>
        <b/>
        <sz val="12"/>
        <color rgb="FF993300"/>
        <rFont val="Calibri"/>
      </rPr>
      <t>3. Destinations of unharvested crop.</t>
    </r>
    <r>
      <rPr>
        <sz val="12"/>
        <color rgb="FF993300"/>
        <rFont val="Calibri"/>
      </rPr>
      <t xml:space="preserve"> </t>
    </r>
    <r>
      <rPr>
        <sz val="12"/>
        <color rgb="FF000000"/>
        <rFont val="Calibri"/>
      </rPr>
      <t xml:space="preserve">We have assumed 100% of the crop was left in the field. But if unharvested crop was taken off the field, edit below the destinations. Select from the drop down Destination 2 and adjust the percentages to sum up to 100%. </t>
    </r>
  </si>
  <si>
    <r>
      <rPr>
        <b/>
        <sz val="12"/>
        <color rgb="FF920000"/>
        <rFont val="Calibri"/>
      </rPr>
      <t>4. Moisture content % of crop</t>
    </r>
    <r>
      <rPr>
        <sz val="12"/>
        <color rgb="FF920000"/>
        <rFont val="Calibri"/>
      </rPr>
      <t xml:space="preserve"> (Optional)</t>
    </r>
  </si>
  <si>
    <t> </t>
  </si>
  <si>
    <t>Destination 1</t>
  </si>
  <si>
    <t>Destination 2</t>
  </si>
  <si>
    <t>Destination 3</t>
  </si>
  <si>
    <t>For definitions of destinations, go to Further Stages tab and hover over the red triangle.</t>
  </si>
  <si>
    <t>Loss Destination</t>
  </si>
  <si>
    <t>Percentage to Destination</t>
  </si>
  <si>
    <t xml:space="preserve">NOTE. To use the Farm Loss Tool for calculating the crop utilization rate, you'll also need to enter some other data. You can use the cells below to capture that as well. </t>
  </si>
  <si>
    <t>Total harvest</t>
  </si>
  <si>
    <t>UNITS (kg or lbs):</t>
  </si>
  <si>
    <t>Harvest start date (dd/mm/yy)</t>
  </si>
  <si>
    <t>Total area planted (acres or ha)</t>
  </si>
  <si>
    <t>only relevant if this is larger than the area harvested (for example: there were fields "walked by")</t>
  </si>
  <si>
    <t>(transport if applicable)</t>
  </si>
  <si>
    <t>Input Stages</t>
  </si>
  <si>
    <t/>
  </si>
  <si>
    <t>The Visual Dashboard automatically outputs results in pounds (lbs). If you'd like to see your results in Containers, please select containers in the UNITS dropdown.</t>
  </si>
  <si>
    <t>UNITS</t>
  </si>
  <si>
    <t>lb</t>
  </si>
  <si>
    <t>Crop</t>
  </si>
  <si>
    <t>Harvest Date</t>
  </si>
  <si>
    <t>Harvested Acres</t>
  </si>
  <si>
    <t>Sample Date</t>
  </si>
  <si>
    <t>Sampled Acres</t>
  </si>
  <si>
    <t>Sampled Field</t>
  </si>
  <si>
    <t>Potatoes</t>
  </si>
  <si>
    <t>lbs/acre</t>
  </si>
  <si>
    <t>PRODUCT LOSS PER ACRES HARVESTED</t>
  </si>
  <si>
    <t>CROP UTILIZATION</t>
  </si>
  <si>
    <t>Percent of a crop that was planted, raised to maturity, and harvested for its intended or alternative market</t>
  </si>
  <si>
    <t>EDIBLE LOSS (IN-FIELD)</t>
  </si>
  <si>
    <t>Crop left in-field that does not meet buyers' current quality specifications but is still considered edible for human consumption</t>
  </si>
  <si>
    <t>MARKETABLE LOSS (IN-FIELD)</t>
  </si>
  <si>
    <t>Crop loss that meets buyers' current quality expectations</t>
  </si>
  <si>
    <t>INEDIBLE LOSS (IN-FIELD)</t>
  </si>
  <si>
    <t>Crop that is damaged, diseased, showing signs of decay, or over mature</t>
  </si>
  <si>
    <t>LBS/ACRE</t>
  </si>
  <si>
    <t>LBS</t>
  </si>
  <si>
    <r>
      <rPr>
        <sz val="9"/>
        <color rgb="FF7F7F7F"/>
        <rFont val="Calibri"/>
      </rPr>
      <t>1</t>
    </r>
    <r>
      <rPr>
        <b/>
        <sz val="9"/>
        <color rgb="FF808080"/>
        <rFont val="Calibri"/>
      </rPr>
      <t xml:space="preserve">. PACKED IN BINS AT 50% WHOLESALE PRICE
</t>
    </r>
    <r>
      <rPr>
        <sz val="9"/>
        <color rgb="FF808080"/>
        <rFont val="Calibri"/>
      </rPr>
      <t>When marketable and edible product are offered for sale in secondary market channels, paying growers 50% of the value of USDA No. 1 grade products.</t>
    </r>
  </si>
  <si>
    <r>
      <rPr>
        <sz val="9"/>
        <color rgb="FF7F7F7F"/>
        <rFont val="Calibri"/>
      </rPr>
      <t xml:space="preserve">2. </t>
    </r>
    <r>
      <rPr>
        <b/>
        <sz val="9"/>
        <color rgb="FF808080"/>
        <rFont val="Calibri"/>
      </rPr>
      <t xml:space="preserve">FIELD PACKED, SOLD IN BINS AT FOOD BANK $/LB. 
</t>
    </r>
    <r>
      <rPr>
        <sz val="9"/>
        <color rgb="FF808080"/>
        <rFont val="Calibri"/>
      </rPr>
      <t>When marketable and edible product is offered for sale to food banks or other secondary channels using the price input on this sheet.</t>
    </r>
  </si>
  <si>
    <r>
      <rPr>
        <sz val="9"/>
        <color rgb="FF7F7F7F"/>
        <rFont val="Calibri"/>
      </rPr>
      <t xml:space="preserve">3. </t>
    </r>
    <r>
      <rPr>
        <b/>
        <sz val="9"/>
        <color rgb="FF808080"/>
        <rFont val="Calibri"/>
      </rPr>
      <t xml:space="preserve">PACKED IN CARTONS FOR WHOLESALE, EDIBLE PRODUCT PACKED IN BINS AT 50% WHOLESALE PRICE 
</t>
    </r>
    <r>
      <rPr>
        <sz val="9"/>
        <color rgb="FF808080"/>
        <rFont val="Calibri"/>
      </rPr>
      <t>When marketable product is offered at full, wholesale price and edible products is offered at 50% of the value of USDA No. 1 grade products for edible.</t>
    </r>
  </si>
  <si>
    <r>
      <rPr>
        <sz val="9"/>
        <color rgb="FF7F7F7F"/>
        <rFont val="Calibri"/>
      </rPr>
      <t xml:space="preserve">4. </t>
    </r>
    <r>
      <rPr>
        <b/>
        <sz val="9"/>
        <color rgb="FF808080"/>
        <rFont val="Calibri"/>
      </rPr>
      <t xml:space="preserve">MARKETABLE PRODUCT PACKED IN CARTONS, EDIBLE PRODUCT PACKED IN BINS
</t>
    </r>
    <r>
      <rPr>
        <sz val="9"/>
        <color rgb="FF808080"/>
        <rFont val="Calibri"/>
      </rPr>
      <t>When marketable product is offered at full, wholesale price and edible product is offered for sale at food banks or another secondary channel using the price input on this sheet.</t>
    </r>
  </si>
  <si>
    <t>Reasons for Loss by Stage (optional tab)</t>
  </si>
  <si>
    <t>To populate these charts, see the Reasons for Loss tab.</t>
  </si>
  <si>
    <t>Destinations of Loss by Stage (optional tab)</t>
  </si>
  <si>
    <t>Table of Contents</t>
  </si>
  <si>
    <t>Reasons for Loss</t>
  </si>
  <si>
    <t>Record reasons for loss, alternative destinations for loss, and moisture loss fluctuations here.</t>
  </si>
  <si>
    <t>Metric Table</t>
  </si>
  <si>
    <t>A summary of your results, which feeds the Visual Dashboard.</t>
  </si>
  <si>
    <t>Check your work</t>
  </si>
  <si>
    <t>Verify the automated calculations made in this tab based on the inputs you provided in the required tabs.</t>
  </si>
  <si>
    <t>Glossary</t>
  </si>
  <si>
    <t>If you'd like clarity on inputs, you may find it here.</t>
  </si>
  <si>
    <t>Add'l Harvest Data</t>
  </si>
  <si>
    <t>Input data for year or field/block 2 and 3 here.</t>
  </si>
  <si>
    <t>Add'l Loss Data</t>
  </si>
  <si>
    <t>Add'l Reasons for Loss</t>
  </si>
  <si>
    <t>Add'l Visual Dashboard</t>
  </si>
  <si>
    <t>View your results for all 3 years or field/blocks here.</t>
  </si>
  <si>
    <t>Add'l Metric Table</t>
  </si>
  <si>
    <t>A summary of your results, which feeds the Visual Dashboard, for year or field/block 2 and 3.</t>
  </si>
  <si>
    <t>Add'l Check your work</t>
  </si>
  <si>
    <t>Verify the automated calculations made in this tab based on the inputs you provided in the "Add'l" tabs.</t>
  </si>
  <si>
    <t>WORKSHEET TO GATHER DATA ON OTHER SOURCES OF FARM-LEVEL LOSSES (REFERRED TO AS FURTHER STAGES)</t>
  </si>
  <si>
    <t>Further Stages</t>
  </si>
  <si>
    <t>This sheet is for gathering data on the FURTHER stages of a farm operation - beyond the field-level harvesting stage.</t>
  </si>
  <si>
    <t>The information entered on this sheet can subsequently be used as the data inputs for the global online Farm Loss tool.</t>
  </si>
  <si>
    <t xml:space="preserve">A mass balance calculation is the method offered below to estimate losses. </t>
  </si>
  <si>
    <t>If the weight is known (e.g., from direct weighing), then the total can be entered directly in the global online tool.</t>
  </si>
  <si>
    <t>auto-calculated</t>
  </si>
  <si>
    <r>
      <rPr>
        <b/>
        <sz val="12"/>
        <color rgb="FF993300"/>
        <rFont val="Calibri"/>
      </rPr>
      <t xml:space="preserve">Please fill out inputs only for those stages that apply to your operation, </t>
    </r>
    <r>
      <rPr>
        <b/>
        <u/>
        <sz val="12"/>
        <color rgb="FF993300"/>
        <rFont val="Calibri"/>
      </rPr>
      <t>for the full harvest</t>
    </r>
    <r>
      <rPr>
        <b/>
        <sz val="12"/>
        <color rgb="FF993300"/>
        <rFont val="Calibri"/>
      </rPr>
      <t xml:space="preserve">. Please rename the stages as appropriate. </t>
    </r>
  </si>
  <si>
    <r>
      <rPr>
        <b/>
        <sz val="16"/>
        <color rgb="FF632423"/>
        <rFont val="Calibri"/>
      </rPr>
      <t>Further Stage Data</t>
    </r>
    <r>
      <rPr>
        <b/>
        <sz val="12"/>
        <color rgb="FF993300"/>
        <rFont val="Calibri"/>
      </rPr>
      <t xml:space="preserve"> </t>
    </r>
    <r>
      <rPr>
        <i/>
        <sz val="12"/>
        <color rgb="FF993300"/>
        <rFont val="Calibri"/>
      </rPr>
      <t>(add names of stages below)</t>
    </r>
  </si>
  <si>
    <t xml:space="preserve">Reasons for Loss  </t>
  </si>
  <si>
    <t>NAME OF STAGE</t>
  </si>
  <si>
    <t>==&gt;</t>
  </si>
  <si>
    <t>Make your best estimate to sort total into the 3 categories</t>
  </si>
  <si>
    <r>
      <rPr>
        <sz val="11"/>
        <color theme="1"/>
        <rFont val="Calibri"/>
      </rPr>
      <t xml:space="preserve">Unit </t>
    </r>
    <r>
      <rPr>
        <i/>
        <sz val="11"/>
        <color theme="1"/>
        <rFont val="Calibri"/>
      </rPr>
      <t>(note if lbs, kg, or containers)</t>
    </r>
  </si>
  <si>
    <t>Edible / Not marketable</t>
  </si>
  <si>
    <t>Quantity Received at Stage</t>
  </si>
  <si>
    <t>Spoiled / Inedible product</t>
  </si>
  <si>
    <t>Quantity Leaving Stage</t>
  </si>
  <si>
    <t>Unknown</t>
  </si>
  <si>
    <t>PACKINGHOUSE LOSS</t>
  </si>
  <si>
    <t>Reason 1</t>
  </si>
  <si>
    <t>Reason 2</t>
  </si>
  <si>
    <t>Reason 3</t>
  </si>
  <si>
    <t>Describe if "other;" or  qualify your reason here.</t>
  </si>
  <si>
    <t>Reason for crop loss</t>
  </si>
  <si>
    <t>Percentage for this reason</t>
  </si>
  <si>
    <t xml:space="preserve">Destinations </t>
  </si>
  <si>
    <t>Moisture content (optional)</t>
  </si>
  <si>
    <t>Initial moisture content % of product</t>
  </si>
  <si>
    <t>e.g., for harvested apples</t>
  </si>
  <si>
    <t>Final moisture content % of product</t>
  </si>
  <si>
    <t>e.g., for apples after dried down</t>
  </si>
  <si>
    <t xml:space="preserve">Destinations of Loss  </t>
  </si>
  <si>
    <t>To the best of your ability, enter the weight of losses sent to the following destinations for the stages included above.</t>
  </si>
  <si>
    <t>Uncertainty Related to Destinations</t>
  </si>
  <si>
    <t>Anaerobic digestion / co-digestion</t>
  </si>
  <si>
    <t>Please note how certain you feel about these</t>
  </si>
  <si>
    <t>Composting / aerobic processes</t>
  </si>
  <si>
    <t xml:space="preserve">figures based on a scale of 1 - 10 </t>
  </si>
  <si>
    <t>Incineration / Controlled combustion</t>
  </si>
  <si>
    <t>with 10 signifying very accurate data</t>
  </si>
  <si>
    <t>Land application</t>
  </si>
  <si>
    <t>Landfill</t>
  </si>
  <si>
    <t>Sewer/wastewater treatment</t>
  </si>
  <si>
    <t>Not harvested/plowed-in</t>
  </si>
  <si>
    <t>Other (including refuse/discards/litter)</t>
  </si>
  <si>
    <r>
      <rPr>
        <sz val="11"/>
        <color theme="1"/>
        <rFont val="Calibri"/>
      </rPr>
      <t xml:space="preserve">Not known </t>
    </r>
    <r>
      <rPr>
        <i/>
        <sz val="11"/>
        <color theme="1"/>
        <rFont val="Calibri"/>
      </rPr>
      <t>(explain)</t>
    </r>
    <r>
      <rPr>
        <sz val="11"/>
        <color theme="1"/>
        <rFont val="Calibri"/>
      </rPr>
      <t>:</t>
    </r>
  </si>
  <si>
    <t>Redistribution of surplus for human consumption</t>
  </si>
  <si>
    <t>Sent for animal feed</t>
  </si>
  <si>
    <t>Bio-based materials/biochemical processing</t>
  </si>
  <si>
    <t xml:space="preserve">Total </t>
  </si>
  <si>
    <r>
      <rPr>
        <b/>
        <sz val="16"/>
        <color rgb="FF632423"/>
        <rFont val="Calibri"/>
      </rPr>
      <t>Additional Details</t>
    </r>
    <r>
      <rPr>
        <i/>
        <sz val="16"/>
        <color rgb="FF632423"/>
        <rFont val="Calibri"/>
      </rPr>
      <t xml:space="preserve"> </t>
    </r>
    <r>
      <rPr>
        <i/>
        <sz val="11"/>
        <color rgb="FF632423"/>
        <rFont val="Calibri"/>
      </rPr>
      <t>(use this field for any notes, such as an explanation about areas of uncertainty):</t>
    </r>
  </si>
  <si>
    <t>draft as of May 15, 2023</t>
  </si>
  <si>
    <t>duplicate this for 'walk-by'</t>
  </si>
  <si>
    <t>IN-FIELD</t>
  </si>
  <si>
    <t>Edible, not marketable</t>
  </si>
  <si>
    <t>Spoiled / inedible product</t>
  </si>
  <si>
    <t>Reason crop was not harvested</t>
  </si>
  <si>
    <t>Destinations: We have assumed 100% of the product was left in the field. However, if any crop was removed from the field, please edit below. Select for Destination 2 the other destination and adjust the percentages. (See definition of destinations to the right)</t>
  </si>
  <si>
    <t>Not harvested/plowed in</t>
  </si>
  <si>
    <t>Moisture content % of product (Optional)</t>
  </si>
  <si>
    <t>Moisture content % of product</t>
  </si>
  <si>
    <t>Alternative Crop Destinations for walk-by and in-field losses</t>
  </si>
  <si>
    <t>PROCESSING LOSS</t>
  </si>
  <si>
    <t>STORAGE LOSS</t>
  </si>
  <si>
    <t>If you'd like to view the Metric Table in Containers or in Lbs, please select your preference in the Visual Dashboard tab.</t>
  </si>
  <si>
    <t>Type of Loss</t>
  </si>
  <si>
    <t>TOTAL LOSS/ACRE</t>
  </si>
  <si>
    <t>TOTAL LOSS</t>
  </si>
  <si>
    <t>REASONS FOR LOSS</t>
  </si>
  <si>
    <t>DESTINATIONS FOR LOSS</t>
  </si>
  <si>
    <t>adjusted for Moisture Fluctuations</t>
  </si>
  <si>
    <t xml:space="preserve">Walk-By Loss </t>
  </si>
  <si>
    <t xml:space="preserve">
</t>
  </si>
  <si>
    <t xml:space="preserve">Not harvested/plowed in
</t>
  </si>
  <si>
    <t>Marketable In-Field Loss (Measured)</t>
  </si>
  <si>
    <t>Edible, Not Marketable In-Field Loss (Measured)</t>
  </si>
  <si>
    <t>Inedible In-Field Loss (Measured)</t>
  </si>
  <si>
    <t>Transport Loss</t>
  </si>
  <si>
    <t>Packinghouse Loss</t>
  </si>
  <si>
    <t>-</t>
  </si>
  <si>
    <t>Processing Facility Loss</t>
  </si>
  <si>
    <t>Storage Loss</t>
  </si>
  <si>
    <t>Rejected Loss</t>
  </si>
  <si>
    <t>Product Loss</t>
  </si>
  <si>
    <t>Product Loss (adjusted for Moisture Fluctuations)</t>
  </si>
  <si>
    <t>CROP UTILIZATION (%)</t>
  </si>
  <si>
    <t>MARKETABLE LOSS</t>
  </si>
  <si>
    <t>EDIBLE LOSS , not marketable</t>
  </si>
  <si>
    <t>INEDIBLE LOSS</t>
  </si>
  <si>
    <t>Field Worksheet / Walk-by In-field</t>
  </si>
  <si>
    <t>Total Harvested Yield (lb.)</t>
  </si>
  <si>
    <t>Walk-by Acres</t>
  </si>
  <si>
    <t>Total Harvested Yield (pounds)</t>
  </si>
  <si>
    <t>Yield Per Acre (pounds)</t>
  </si>
  <si>
    <t>Packinghouse</t>
  </si>
  <si>
    <t>Pounds Received at Packinghouse</t>
  </si>
  <si>
    <t>Pounds Leaving Packinghouse</t>
  </si>
  <si>
    <t>Product Loss (lbs)</t>
  </si>
  <si>
    <t>Product Loss adjusted for Moisture Fluctuations (lbs)</t>
  </si>
  <si>
    <t>Loss per Acre Harvested (lb/acre)</t>
  </si>
  <si>
    <t>Loss per Acre Harvested, adjusted for Moisture Fluctuations (lb/acre)</t>
  </si>
  <si>
    <t>Processing</t>
  </si>
  <si>
    <t>Pounds Received at Processing Facility</t>
  </si>
  <si>
    <t>Pounds Leaving Processing Facility</t>
  </si>
  <si>
    <t>Storage</t>
  </si>
  <si>
    <t>Pounds Entering Storage</t>
  </si>
  <si>
    <t>Pounds Leaving Storage</t>
  </si>
  <si>
    <t>Transport</t>
  </si>
  <si>
    <t>Order of Operations</t>
  </si>
  <si>
    <t>Input</t>
  </si>
  <si>
    <t>Output</t>
  </si>
  <si>
    <t>Moisture Content i</t>
  </si>
  <si>
    <t>Moisture Content f</t>
  </si>
  <si>
    <t>Transport Loss between steps</t>
  </si>
  <si>
    <t>Transport Input</t>
  </si>
  <si>
    <t>Transport Output</t>
  </si>
  <si>
    <t>Opportunity ($/acre)</t>
  </si>
  <si>
    <t>Scenario 1</t>
  </si>
  <si>
    <t>Scenario 2</t>
  </si>
  <si>
    <t>Scenario 3</t>
  </si>
  <si>
    <t>Scenario 4</t>
  </si>
  <si>
    <t>#Value!</t>
  </si>
  <si>
    <t>This row is populated from the "Harvest Data" tab.</t>
  </si>
  <si>
    <t>For Visual Dashboard chart:</t>
  </si>
  <si>
    <t>Sheet</t>
  </si>
  <si>
    <t>Product Loss excluding moisture loss</t>
  </si>
  <si>
    <t>Harvest</t>
  </si>
  <si>
    <t>Definition</t>
  </si>
  <si>
    <t>Acres Harvested</t>
  </si>
  <si>
    <t xml:space="preserve">Total amount (in acres) of field(s) per crop that are harvested </t>
  </si>
  <si>
    <t>Acres Planted</t>
  </si>
  <si>
    <t>Total amount (in acres) of field(s) put into production for the specific crop of interest. (Walk-by + Immature + Harvested = Planted)</t>
  </si>
  <si>
    <t xml:space="preserve">Edible, Not Marketable </t>
  </si>
  <si>
    <t>Crop that does not meet buyer’ current quality specifications but is still considered edible for human consumption.</t>
  </si>
  <si>
    <t>Immature Acres</t>
  </si>
  <si>
    <t xml:space="preserve">Acres that are planted, but due to weather or pest damage during the growing window never reach maturity and therefore are never ready for harvest. </t>
  </si>
  <si>
    <t>Inedible, product</t>
  </si>
  <si>
    <t xml:space="preserve">In-Field Loss </t>
  </si>
  <si>
    <t>Product that was missed by harvesters or equipment, or left in field due to quality specifications during the harvest.</t>
  </si>
  <si>
    <t xml:space="preserve">Marketable </t>
  </si>
  <si>
    <t>Crop that meets buyers’ current quality specifications.</t>
  </si>
  <si>
    <t>On-farm Processing Loss</t>
  </si>
  <si>
    <t>Any product lost during pre-processing or processing on the farm before the product is sent to market.</t>
  </si>
  <si>
    <t>Packinghouse  Loss</t>
  </si>
  <si>
    <t>Harvested product graded out or damaged during grading and sorting within the packing house.</t>
  </si>
  <si>
    <t>Rejection</t>
  </si>
  <si>
    <t xml:space="preserve">Product that is returned to the farm </t>
  </si>
  <si>
    <t>Product lost in storage facilities on farm.</t>
  </si>
  <si>
    <t>Total Harvested Yield</t>
  </si>
  <si>
    <t>The total amount of fruit/vegetables in pounds a plant/crop should produce under annual weather &amp; resource conditions, or did produce during a harvest that occurred during this same season of measurement.</t>
  </si>
  <si>
    <t>Transportation Loss</t>
  </si>
  <si>
    <t>Loss that occurs from the field to the next operational stage on farm. (e.g., grading and packing house)</t>
  </si>
  <si>
    <t>Walk-by loss</t>
  </si>
  <si>
    <t>Crop left in a field that was ready for harvest but was never harvested.</t>
  </si>
  <si>
    <t>required</t>
  </si>
  <si>
    <t>optional</t>
  </si>
  <si>
    <t>Would you like to compare your crop over multiple years, or across multiple fields/blocks in the same year?</t>
  </si>
  <si>
    <t xml:space="preserve">Since each year can vary in terms of loss, we recommend gathering data for three years to establish the most reliable average loss value for that crop. If, instead of multiple years, you'd like to measure loss across multiple fields or blocks for the same crop, simply change "Year" to "Field/Block". </t>
  </si>
  <si>
    <t>Field/Block</t>
  </si>
  <si>
    <t>Crop Reported</t>
  </si>
  <si>
    <t>Harvest Start (mm/ddyy)</t>
  </si>
  <si>
    <t>Harvest End (mm/dd/yy)</t>
  </si>
  <si>
    <t>Yield per Acre (lb./acre)</t>
  </si>
  <si>
    <t>Avg Weight of packed containers (lb.)</t>
  </si>
  <si>
    <t>Rejection- crop returned by buyer/processor (lb.)</t>
  </si>
  <si>
    <t>Input Costs &amp; Wholesale Price for Marketable Product Unit</t>
  </si>
  <si>
    <t>Input costs</t>
  </si>
  <si>
    <t>Wholesale Price for Marketable Product</t>
  </si>
  <si>
    <t>Field Location</t>
  </si>
  <si>
    <t>Date Sampled (mm/dd/yy)</t>
  </si>
  <si>
    <t>Field/Block Size (acres)</t>
  </si>
  <si>
    <t>Rows Sampled</t>
  </si>
  <si>
    <t>Spacing of Rows (ft.)</t>
  </si>
  <si>
    <t>Sample %</t>
  </si>
  <si>
    <t>If you are measuring trees, use 1%.</t>
  </si>
  <si>
    <t>Length of Rows (ft.)</t>
  </si>
  <si>
    <t>Feel free to override this number with one that makes sense for your sampling.</t>
  </si>
  <si>
    <t>Sample Number</t>
  </si>
  <si>
    <t>Sample Weights (lbs)</t>
  </si>
  <si>
    <t>Average</t>
  </si>
  <si>
    <t>Inedible</t>
  </si>
  <si>
    <t>TRANSPORT LOSS</t>
  </si>
  <si>
    <t>Units</t>
  </si>
  <si>
    <t>Quantity Received at Packinghouse</t>
  </si>
  <si>
    <t>Quantity Leaving Packinghouse</t>
  </si>
  <si>
    <t>Quantity Received at Processing Facility</t>
  </si>
  <si>
    <t>Quantity Leaving Processing Facility</t>
  </si>
  <si>
    <t>Quantity Received at Storage</t>
  </si>
  <si>
    <t>Quantity Leaving Storage</t>
  </si>
  <si>
    <t>Walk-by In-field</t>
  </si>
  <si>
    <t>low yields due to quality</t>
  </si>
  <si>
    <t>Initial moisture content % of product (e.g., for harvested apples)</t>
  </si>
  <si>
    <t>Final moisture content % of product (e.g., for apples after dried down)</t>
  </si>
  <si>
    <t>Insights Across Fields/Blocks</t>
  </si>
  <si>
    <t>Total Loss is shown in lbs</t>
  </si>
  <si>
    <t>Walk-By Loss</t>
  </si>
  <si>
    <t xml:space="preserve">low yields due to quality
</t>
  </si>
  <si>
    <t>n/a</t>
  </si>
  <si>
    <t>EDIBLE LOSS</t>
  </si>
  <si>
    <t>This row is populated from YoY data.</t>
  </si>
  <si>
    <t>For the Visual Dashboard:</t>
  </si>
  <si>
    <t>Opportunity Cost</t>
  </si>
  <si>
    <t>Contracts/Buyers</t>
  </si>
  <si>
    <t>Please make sure metric units are consistent</t>
  </si>
  <si>
    <t>Buyer/Contracts</t>
  </si>
  <si>
    <t>Contracted Acres Planted/Tons</t>
  </si>
  <si>
    <t>Acres/Tons (please select one)</t>
  </si>
  <si>
    <t>Percent of Contract Fulfilled</t>
  </si>
  <si>
    <t>Inverse of Contract Fulfilled</t>
  </si>
  <si>
    <t>% Responsibility</t>
  </si>
  <si>
    <t>Allocated Loss</t>
  </si>
  <si>
    <t>Specialty Crop Yields</t>
  </si>
  <si>
    <t>Vlookup</t>
  </si>
  <si>
    <t>State</t>
  </si>
  <si>
    <t>Yield (2017)</t>
  </si>
  <si>
    <t>Unit</t>
  </si>
  <si>
    <t xml:space="preserve">Apples </t>
  </si>
  <si>
    <t>CA</t>
  </si>
  <si>
    <t>lb/acre</t>
  </si>
  <si>
    <t>Apricots</t>
  </si>
  <si>
    <t>Artichokes</t>
  </si>
  <si>
    <t>Asparagus</t>
  </si>
  <si>
    <t>Avocados</t>
  </si>
  <si>
    <t>Bananas</t>
  </si>
  <si>
    <t>Beets</t>
  </si>
  <si>
    <t>Blackberries</t>
  </si>
  <si>
    <t>Blueberries</t>
  </si>
  <si>
    <t>MI</t>
  </si>
  <si>
    <t>Bok Choy</t>
  </si>
  <si>
    <t>Boysenberries</t>
  </si>
  <si>
    <t>OR</t>
  </si>
  <si>
    <t>Broccoli</t>
  </si>
  <si>
    <t>Brussels Sprouts</t>
  </si>
  <si>
    <t>Cabbage</t>
  </si>
  <si>
    <t>Cantaloups</t>
  </si>
  <si>
    <t>Carrots</t>
  </si>
  <si>
    <t>Cauliflower</t>
  </si>
  <si>
    <t>Celery</t>
  </si>
  <si>
    <t>Cherries</t>
  </si>
  <si>
    <t>Cranberries</t>
  </si>
  <si>
    <t>NJ</t>
  </si>
  <si>
    <t>Cucumbers</t>
  </si>
  <si>
    <t>Dates</t>
  </si>
  <si>
    <t>Dragon Fruit</t>
  </si>
  <si>
    <t>Eggplant</t>
  </si>
  <si>
    <t>Figs</t>
  </si>
  <si>
    <t>Garlic</t>
  </si>
  <si>
    <t>Grapefruit</t>
  </si>
  <si>
    <t>FL</t>
  </si>
  <si>
    <t>boxes/acre</t>
  </si>
  <si>
    <t>Grapes</t>
  </si>
  <si>
    <t>Green peas</t>
  </si>
  <si>
    <t>MN</t>
  </si>
  <si>
    <t>Honeydew</t>
  </si>
  <si>
    <t>Kale</t>
  </si>
  <si>
    <t>Kiwi</t>
  </si>
  <si>
    <t>Kohlrabi</t>
  </si>
  <si>
    <t>Leeks</t>
  </si>
  <si>
    <t>Lemons</t>
  </si>
  <si>
    <t>Lettuce Head</t>
  </si>
  <si>
    <t>Lettuce Romaine</t>
  </si>
  <si>
    <t>Lettuce Leaf</t>
  </si>
  <si>
    <t>Limes</t>
  </si>
  <si>
    <t>Mangoes</t>
  </si>
  <si>
    <t>Mushrooms</t>
  </si>
  <si>
    <t>Nectarines</t>
  </si>
  <si>
    <t>Okra</t>
  </si>
  <si>
    <t>Olives</t>
  </si>
  <si>
    <t>Onions</t>
  </si>
  <si>
    <t>Oranges</t>
  </si>
  <si>
    <t>Parsnips</t>
  </si>
  <si>
    <t>Peaches</t>
  </si>
  <si>
    <t>Pears</t>
  </si>
  <si>
    <t>Peppers</t>
  </si>
  <si>
    <t>Persimmons</t>
  </si>
  <si>
    <t>Pineapple</t>
  </si>
  <si>
    <t>Plums</t>
  </si>
  <si>
    <t>ID</t>
  </si>
  <si>
    <t>WA</t>
  </si>
  <si>
    <t>Pumpkins</t>
  </si>
  <si>
    <t>Radishes</t>
  </si>
  <si>
    <t>Raspberries</t>
  </si>
  <si>
    <t>Rutabega</t>
  </si>
  <si>
    <t>Shallots</t>
  </si>
  <si>
    <t>Snap beans</t>
  </si>
  <si>
    <t>WI</t>
  </si>
  <si>
    <t>Spinach</t>
  </si>
  <si>
    <t>AZ</t>
  </si>
  <si>
    <t>Squash</t>
  </si>
  <si>
    <t>Strawberries</t>
  </si>
  <si>
    <t>Sweet Corn</t>
  </si>
  <si>
    <t>Sweet Potato</t>
  </si>
  <si>
    <t>Tangerines</t>
  </si>
  <si>
    <t>Tomato</t>
  </si>
  <si>
    <t>Turnip</t>
  </si>
  <si>
    <t>Watermelon</t>
  </si>
  <si>
    <t>Winter Squash</t>
  </si>
  <si>
    <t>% Loss</t>
  </si>
  <si>
    <t>Source</t>
  </si>
  <si>
    <t>https://horticulture.com.au/wp-content/uploads/2017/02/Cabbage-Postharvest-guide.pdf</t>
  </si>
  <si>
    <t>https://ag.umass.edu/sites/ag.umass.edu/files/pdf-doc-ppt/postharvest_for_carrots_nevfc_12_16_2013.pdf</t>
  </si>
  <si>
    <t>Celeriac</t>
  </si>
  <si>
    <t>Includes original curing moisture loss + 30 weeks storage, moisture loss varies by onion size: J 1%; L 13%; M 25%; S 40% http://hortsci.ashspublications.org/content/31/5/755.1.abstract</t>
  </si>
  <si>
    <t>https://www.uidaho.edu/-/media/UIdaho-Responsive/Files/cals/programs/potatoes/Storage/weight-loss-in-potatoes.ashx?la=en&amp;hash=6E3EF0BA2A47F8F0F8E79A9FC503BE8AAE7F6A81</t>
  </si>
  <si>
    <t>Rutabaga</t>
  </si>
  <si>
    <t>https://www.researchgate.net/publication/276848688_Rutabaga</t>
  </si>
  <si>
    <t>Per month http://ucanr.edu/datastoreFiles/234-1080.pdf</t>
  </si>
  <si>
    <t>Winter Squash and Pie Pumpkins</t>
  </si>
  <si>
    <t>Recommended that all winter squash have below 15% moisture loss http://horticulture.oregonstate.edu/content/squash-pumpkin-and-winter</t>
  </si>
  <si>
    <t>http://postharvest.tfrec.wsu.edu/pages/J2I3B - Humidity Management in CA Storages, 1991</t>
  </si>
  <si>
    <t>End of Life Options</t>
  </si>
  <si>
    <t>Year</t>
  </si>
  <si>
    <t>Opportunity inputs</t>
  </si>
  <si>
    <t>Animal feed</t>
  </si>
  <si>
    <t>$/lb</t>
  </si>
  <si>
    <t>container</t>
  </si>
  <si>
    <t>Crop Types</t>
  </si>
  <si>
    <t>Sq Ft in 1 acre</t>
  </si>
  <si>
    <t>Bio-based materials</t>
  </si>
  <si>
    <t>$/container</t>
  </si>
  <si>
    <t>Yes</t>
  </si>
  <si>
    <t>Codigestion/anaerobic digestion</t>
  </si>
  <si>
    <t>No</t>
  </si>
  <si>
    <t>Composting/aerobic digestion</t>
  </si>
  <si>
    <t>Controlled combustion</t>
  </si>
  <si>
    <t>Packaging Unit</t>
  </si>
  <si>
    <t>box</t>
  </si>
  <si>
    <t>bin</t>
  </si>
  <si>
    <t>carton</t>
  </si>
  <si>
    <t>Redistributed to people through alternative markets</t>
  </si>
  <si>
    <t>Refuse/discards/litter</t>
  </si>
  <si>
    <t>pounds</t>
  </si>
  <si>
    <t>containers</t>
  </si>
  <si>
    <t>Order or Operations</t>
  </si>
  <si>
    <t>In-Field Loss</t>
  </si>
  <si>
    <t>Not marketable</t>
  </si>
  <si>
    <t>Marketable but not profitable</t>
  </si>
  <si>
    <t xml:space="preserve">Environmental factors: Harvest conditions were not ideal </t>
  </si>
  <si>
    <t>Corn</t>
  </si>
  <si>
    <t>Insufficient Labor: Marketable but not harvestable</t>
  </si>
  <si>
    <t>Other</t>
  </si>
  <si>
    <t>Lack of buyer</t>
  </si>
  <si>
    <t>Food safety concerns</t>
  </si>
  <si>
    <t>Inedible: Crop rotted</t>
  </si>
  <si>
    <t>Insufficient storage</t>
  </si>
  <si>
    <t>Culled: Damaged</t>
  </si>
  <si>
    <t>Culled: Not marketable</t>
  </si>
  <si>
    <t>Culled: Inedible</t>
  </si>
  <si>
    <t>Insufficient labor</t>
  </si>
  <si>
    <t xml:space="preserve">Processing Loss </t>
  </si>
  <si>
    <t>On Farm Units</t>
  </si>
  <si>
    <t>Acres</t>
  </si>
  <si>
    <t>Tons</t>
  </si>
  <si>
    <t>Supply Chain Units</t>
  </si>
  <si>
    <t>Pounds</t>
  </si>
  <si>
    <t>Snap peas</t>
  </si>
  <si>
    <t>barrels/acre</t>
  </si>
  <si>
    <t>cwt/acre</t>
  </si>
  <si>
    <t>tons/acre</t>
  </si>
  <si>
    <t>lb/sq ft</t>
  </si>
  <si>
    <t>Zucchini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</si>
</sst>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d/yy"/>
    <numFmt numFmtId="165" formatCode="0.0"/>
    <numFmt numFmtId="166" formatCode="_(* #,##0_);_(* \(#,##0\);_(* &quot;-&quot;??_);_(@_)"/>
    <numFmt numFmtId="167" formatCode="0.0%"/>
    <numFmt numFmtId="168" formatCode="#,##0.0"/>
    <numFmt numFmtId="169" formatCode="_(* #,##0.0_);_(* \(#,##0.0\);_(* &quot;-&quot;??_);_(@_)"/>
    <numFmt numFmtId="170" formatCode="&quot;$&quot;#,##0.00"/>
  </numFmts>
  <fonts count="83">
    <font>
      <sz val="11"/>
      <color theme="1"/>
      <name val="Calibri"/>
      <scheme val="minor"/>
    </font>
    <font>
      <b/>
      <sz val="16"/>
      <color rgb="FF000000"/>
      <name val="Calibri"/>
    </font>
    <font>
      <sz val="11"/>
      <color theme="1"/>
      <name val="Calibri"/>
    </font>
    <font>
      <b/>
      <sz val="16"/>
      <color rgb="FF993300"/>
      <name val="Calibri"/>
    </font>
    <font>
      <b/>
      <sz val="12"/>
      <color rgb="FF3F3151"/>
      <name val="Calibri"/>
    </font>
    <font>
      <b/>
      <sz val="12"/>
      <color rgb="FF993300"/>
      <name val="Calibri"/>
    </font>
    <font>
      <b/>
      <i/>
      <sz val="12"/>
      <color theme="1"/>
      <name val="Calibri"/>
    </font>
    <font>
      <sz val="12"/>
      <color theme="1"/>
      <name val="Calibri"/>
    </font>
    <font>
      <b/>
      <sz val="12"/>
      <color theme="1"/>
      <name val="Calibri"/>
    </font>
    <font>
      <b/>
      <sz val="16"/>
      <color theme="1"/>
      <name val="Calibri"/>
    </font>
    <font>
      <sz val="11"/>
      <color theme="1"/>
      <name val="Calibri"/>
      <scheme val="minor"/>
    </font>
    <font>
      <sz val="11"/>
      <color rgb="FFFF0000"/>
      <name val="Calibri"/>
    </font>
    <font>
      <sz val="11"/>
      <color rgb="FF333333"/>
      <name val="Calibri"/>
    </font>
    <font>
      <b/>
      <sz val="16"/>
      <color rgb="FF632423"/>
      <name val="Calibri"/>
    </font>
    <font>
      <sz val="11"/>
      <color theme="7"/>
      <name val="Calibri"/>
    </font>
    <font>
      <sz val="10"/>
      <color rgb="FF808080"/>
      <name val="Calibri"/>
    </font>
    <font>
      <b/>
      <sz val="12"/>
      <color rgb="FF632423"/>
      <name val="Calibri"/>
    </font>
    <font>
      <sz val="12"/>
      <color theme="7"/>
      <name val="Calibri"/>
    </font>
    <font>
      <sz val="12"/>
      <color rgb="FF7F7F7F"/>
      <name val="Calibri"/>
    </font>
    <font>
      <sz val="12"/>
      <color rgb="FFFF0000"/>
      <name val="Calibri"/>
    </font>
    <font>
      <sz val="9"/>
      <color theme="1"/>
      <name val="Calibri"/>
    </font>
    <font>
      <b/>
      <sz val="20"/>
      <color rgb="FF003366"/>
      <name val="Calibri"/>
    </font>
    <font>
      <b/>
      <sz val="11"/>
      <color rgb="FF632423"/>
      <name val="Calibri"/>
    </font>
    <font>
      <sz val="11"/>
      <name val="Calibri"/>
    </font>
    <font>
      <b/>
      <sz val="11"/>
      <color theme="1"/>
      <name val="Calibri"/>
    </font>
    <font>
      <i/>
      <sz val="11"/>
      <color rgb="FF000000"/>
      <name val="Calibri"/>
    </font>
    <font>
      <sz val="8"/>
      <color theme="1"/>
      <name val="Calibri"/>
    </font>
    <font>
      <sz val="11"/>
      <color rgb="FF000000"/>
      <name val="Calibri"/>
    </font>
    <font>
      <b/>
      <sz val="9"/>
      <color rgb="FF7F7F7F"/>
      <name val="Calibri"/>
    </font>
    <font>
      <sz val="9"/>
      <color rgb="FF7F7F7F"/>
      <name val="Calibri"/>
    </font>
    <font>
      <i/>
      <sz val="11"/>
      <color theme="1"/>
      <name val="Calibri"/>
    </font>
    <font>
      <b/>
      <sz val="8"/>
      <color rgb="FF7F7F7F"/>
      <name val="Calibri"/>
    </font>
    <font>
      <b/>
      <sz val="18"/>
      <color rgb="FF003366"/>
      <name val="Calibri"/>
    </font>
    <font>
      <b/>
      <sz val="14"/>
      <color theme="1"/>
      <name val="Calibri"/>
    </font>
    <font>
      <i/>
      <sz val="9"/>
      <color rgb="FF7F7F7F"/>
      <name val="Calibri"/>
    </font>
    <font>
      <b/>
      <sz val="18"/>
      <color theme="1"/>
      <name val="Calibri"/>
    </font>
    <font>
      <b/>
      <sz val="11"/>
      <color rgb="FF7F7F7F"/>
      <name val="Calibri"/>
    </font>
    <font>
      <b/>
      <sz val="12"/>
      <color rgb="FF920000"/>
      <name val="Calibri"/>
    </font>
    <font>
      <b/>
      <sz val="10"/>
      <color rgb="FF7F7F7F"/>
      <name val="Calibri"/>
    </font>
    <font>
      <b/>
      <sz val="10"/>
      <color rgb="FF980000"/>
      <name val="Arial"/>
    </font>
    <font>
      <sz val="11"/>
      <color rgb="FF7F7F7F"/>
      <name val="Calibri"/>
    </font>
    <font>
      <b/>
      <sz val="16"/>
      <color theme="0"/>
      <name val="Calibri"/>
    </font>
    <font>
      <b/>
      <sz val="14"/>
      <color rgb="FFE36C09"/>
      <name val="Calibri"/>
    </font>
    <font>
      <i/>
      <sz val="11"/>
      <color rgb="FF595959"/>
      <name val="Calibri"/>
    </font>
    <font>
      <sz val="14"/>
      <color theme="0"/>
      <name val="Calibri"/>
    </font>
    <font>
      <b/>
      <sz val="14"/>
      <color theme="0"/>
      <name val="Calibri"/>
    </font>
    <font>
      <b/>
      <sz val="14"/>
      <color rgb="FF7F7F7F"/>
      <name val="Calibri"/>
    </font>
    <font>
      <sz val="14"/>
      <color theme="1"/>
      <name val="Calibri"/>
    </font>
    <font>
      <sz val="22"/>
      <color theme="1"/>
      <name val="Calibri"/>
    </font>
    <font>
      <b/>
      <sz val="11"/>
      <color rgb="FFE36C09"/>
      <name val="Calibri"/>
    </font>
    <font>
      <b/>
      <sz val="20"/>
      <color rgb="FF632423"/>
      <name val="Calibri"/>
    </font>
    <font>
      <u/>
      <sz val="10"/>
      <color theme="10"/>
      <name val="Calibri"/>
    </font>
    <font>
      <b/>
      <u/>
      <sz val="11"/>
      <color rgb="FFE36C09"/>
      <name val="Calibri"/>
    </font>
    <font>
      <b/>
      <sz val="18"/>
      <color rgb="FF632423"/>
      <name val="Calibri"/>
    </font>
    <font>
      <sz val="18"/>
      <color rgb="FF5F497A"/>
      <name val="Calibri"/>
    </font>
    <font>
      <sz val="18"/>
      <color rgb="FFFF0000"/>
      <name val="Calibri"/>
    </font>
    <font>
      <b/>
      <sz val="11"/>
      <color rgb="FF993300"/>
      <name val="Calibri"/>
    </font>
    <font>
      <b/>
      <sz val="12"/>
      <color theme="0"/>
      <name val="Calibri"/>
    </font>
    <font>
      <sz val="16"/>
      <color theme="1"/>
      <name val="Calibri"/>
    </font>
    <font>
      <sz val="10"/>
      <color rgb="FF7F7F7F"/>
      <name val="Calibri"/>
    </font>
    <font>
      <b/>
      <sz val="11"/>
      <color rgb="FF5F497A"/>
      <name val="Calibri"/>
    </font>
    <font>
      <sz val="11"/>
      <color rgb="FF5F497A"/>
      <name val="Calibri"/>
    </font>
    <font>
      <b/>
      <sz val="8"/>
      <color rgb="FFFF0000"/>
      <name val="Calibri"/>
    </font>
    <font>
      <b/>
      <i/>
      <sz val="11"/>
      <color theme="1"/>
      <name val="Calibri"/>
    </font>
    <font>
      <i/>
      <sz val="11"/>
      <color rgb="FF993300"/>
      <name val="Calibri"/>
    </font>
    <font>
      <b/>
      <sz val="11"/>
      <color theme="0"/>
      <name val="Calibri"/>
    </font>
    <font>
      <i/>
      <sz val="8"/>
      <color rgb="FF7F7F7F"/>
      <name val="Calibri"/>
    </font>
    <font>
      <sz val="10"/>
      <color theme="1"/>
      <name val="Arial"/>
    </font>
    <font>
      <b/>
      <sz val="10"/>
      <color theme="1"/>
      <name val="Arial"/>
    </font>
    <font>
      <b/>
      <sz val="11"/>
      <color rgb="FF000000"/>
      <name val="Calibri"/>
    </font>
    <font>
      <sz val="11"/>
      <color theme="0"/>
      <name val="Calibri"/>
    </font>
    <font>
      <b/>
      <sz val="18"/>
      <color theme="0"/>
      <name val="Calibri"/>
    </font>
    <font>
      <i/>
      <sz val="9"/>
      <color rgb="FF808080"/>
      <name val="Calibri"/>
    </font>
    <font>
      <b/>
      <u/>
      <sz val="11"/>
      <color rgb="FF000000"/>
      <name val="Calibri"/>
    </font>
    <font>
      <sz val="12"/>
      <color rgb="FF993300"/>
      <name val="Calibri"/>
    </font>
    <font>
      <sz val="12"/>
      <color rgb="FF000000"/>
      <name val="Calibri"/>
    </font>
    <font>
      <sz val="12"/>
      <color rgb="FF920000"/>
      <name val="Calibri"/>
    </font>
    <font>
      <b/>
      <sz val="9"/>
      <color rgb="FF808080"/>
      <name val="Calibri"/>
    </font>
    <font>
      <sz val="9"/>
      <color rgb="FF808080"/>
      <name val="Calibri"/>
    </font>
    <font>
      <b/>
      <u/>
      <sz val="12"/>
      <color rgb="FF993300"/>
      <name val="Calibri"/>
    </font>
    <font>
      <i/>
      <sz val="12"/>
      <color rgb="FF993300"/>
      <name val="Calibri"/>
    </font>
    <font>
      <i/>
      <sz val="16"/>
      <color rgb="FF632423"/>
      <name val="Calibri"/>
    </font>
    <font>
      <i/>
      <sz val="11"/>
      <color rgb="FF632423"/>
      <name val="Calibri"/>
    </font>
  </fonts>
  <fills count="17">
    <fill>
      <patternFill patternType="none"/>
    </fill>
    <fill>
      <patternFill patternType="gray125"/>
    </fill>
    <fill>
      <patternFill patternType="solid">
        <fgColor rgb="FFFFFF00"/>
        <bgColor rgb="FFFFFF00"/>
      </patternFill>
    </fill>
    <fill>
      <patternFill patternType="solid">
        <fgColor rgb="FFDDD9C3"/>
        <bgColor rgb="FFDDD9C3"/>
      </patternFill>
    </fill>
    <fill>
      <patternFill patternType="solid">
        <fgColor rgb="FFEEECE1"/>
        <bgColor rgb="FFEEECE1"/>
      </patternFill>
    </fill>
    <fill>
      <patternFill patternType="solid">
        <fgColor rgb="FFD8D8D8"/>
        <bgColor rgb="FFD8D8D8"/>
      </patternFill>
    </fill>
    <fill>
      <patternFill patternType="solid">
        <fgColor rgb="FF974806"/>
        <bgColor rgb="FF974806"/>
      </patternFill>
    </fill>
    <fill>
      <patternFill patternType="solid">
        <fgColor theme="9"/>
        <bgColor theme="9"/>
      </patternFill>
    </fill>
    <fill>
      <patternFill patternType="solid">
        <fgColor rgb="FF92CDDC"/>
        <bgColor rgb="FF92CDDC"/>
      </patternFill>
    </fill>
    <fill>
      <patternFill patternType="solid">
        <fgColor rgb="FFC0C0C0"/>
        <bgColor rgb="FFC0C0C0"/>
      </patternFill>
    </fill>
    <fill>
      <patternFill patternType="solid">
        <fgColor rgb="FFC4BD97"/>
        <bgColor rgb="FFC4BD97"/>
      </patternFill>
    </fill>
    <fill>
      <patternFill patternType="solid">
        <fgColor rgb="FF5F497A"/>
        <bgColor rgb="FF5F497A"/>
      </patternFill>
    </fill>
    <fill>
      <patternFill patternType="solid">
        <fgColor rgb="FFE36C09"/>
        <bgColor rgb="FFE36C09"/>
      </patternFill>
    </fill>
    <fill>
      <patternFill patternType="solid">
        <fgColor theme="0"/>
        <bgColor theme="0"/>
      </patternFill>
    </fill>
    <fill>
      <patternFill patternType="solid">
        <fgColor theme="7"/>
        <bgColor theme="7"/>
      </patternFill>
    </fill>
    <fill>
      <patternFill patternType="solid">
        <fgColor rgb="FF953734"/>
        <bgColor rgb="FF953734"/>
      </patternFill>
    </fill>
    <fill>
      <patternFill patternType="solid">
        <fgColor rgb="FFF2DBDB"/>
        <bgColor rgb="FFF2DBDB"/>
      </patternFill>
    </fill>
  </fills>
  <borders count="141">
    <border>
      <left/>
      <right/>
      <top/>
      <bottom/>
      <diagonal/>
    </border>
    <border>
      <left style="thin">
        <color rgb="FF000000"/>
      </left>
      <right style="thin">
        <color rgb="FF000000"/>
      </right>
      <top style="thin">
        <color rgb="FF000000"/>
      </top>
      <bottom style="thin">
        <color rgb="FF000000"/>
      </bottom>
      <diagonal/>
    </border>
    <border>
      <left/>
      <right style="thick">
        <color theme="0"/>
      </right>
      <top style="thick">
        <color theme="0"/>
      </top>
      <bottom style="thick">
        <color theme="0"/>
      </bottom>
      <diagonal/>
    </border>
    <border>
      <left style="medium">
        <color rgb="FFEEECE1"/>
      </left>
      <right/>
      <top style="medium">
        <color rgb="FFEEECE1"/>
      </top>
      <bottom/>
      <diagonal/>
    </border>
    <border>
      <left/>
      <right/>
      <top style="medium">
        <color rgb="FFEEECE1"/>
      </top>
      <bottom/>
      <diagonal/>
    </border>
    <border>
      <left/>
      <right style="thin">
        <color rgb="FFE7E6E6"/>
      </right>
      <top/>
      <bottom/>
      <diagonal/>
    </border>
    <border>
      <left style="medium">
        <color rgb="FFEEECE1"/>
      </left>
      <right/>
      <top/>
      <bottom/>
      <diagonal/>
    </border>
    <border>
      <left style="thin">
        <color rgb="FFE7E6E6"/>
      </left>
      <right/>
      <top style="thin">
        <color rgb="FFE7E6E6"/>
      </top>
      <bottom/>
      <diagonal/>
    </border>
    <border>
      <left/>
      <right/>
      <top style="thin">
        <color rgb="FFE7E6E6"/>
      </top>
      <bottom/>
      <diagonal/>
    </border>
    <border>
      <left/>
      <right style="thin">
        <color rgb="FFE7E6E6"/>
      </right>
      <top style="thin">
        <color rgb="FFE7E6E6"/>
      </top>
      <bottom/>
      <diagonal/>
    </border>
    <border>
      <left style="thin">
        <color rgb="FFE7E6E6"/>
      </left>
      <right/>
      <top/>
      <bottom/>
      <diagonal/>
    </border>
    <border>
      <left style="thin">
        <color rgb="FFE7E6E6"/>
      </left>
      <right/>
      <top/>
      <bottom style="thin">
        <color rgb="FFE7E6E6"/>
      </bottom>
      <diagonal/>
    </border>
    <border>
      <left/>
      <right/>
      <top/>
      <bottom style="thin">
        <color rgb="FFE7E6E6"/>
      </bottom>
      <diagonal/>
    </border>
    <border>
      <left/>
      <right style="thin">
        <color rgb="FFE7E6E6"/>
      </right>
      <top/>
      <bottom style="thin">
        <color rgb="FFE7E6E6"/>
      </bottom>
      <diagonal/>
    </border>
    <border>
      <left/>
      <right style="medium">
        <color rgb="FFEEECE1"/>
      </right>
      <top/>
      <bottom/>
      <diagonal/>
    </border>
    <border>
      <left style="thin">
        <color theme="0"/>
      </left>
      <right style="thin">
        <color theme="0"/>
      </right>
      <top style="thin">
        <color theme="0"/>
      </top>
      <bottom style="medium">
        <color theme="0"/>
      </bottom>
      <diagonal/>
    </border>
    <border>
      <left/>
      <right style="thin">
        <color theme="0"/>
      </right>
      <top/>
      <bottom style="medium">
        <color theme="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style="thin">
        <color rgb="FF000000"/>
      </right>
      <top style="thin">
        <color rgb="FF000000"/>
      </top>
      <bottom style="thin">
        <color rgb="FF000000"/>
      </bottom>
      <diagonal/>
    </border>
    <border>
      <left/>
      <right style="thin">
        <color theme="0"/>
      </right>
      <top style="medium">
        <color theme="0"/>
      </top>
      <bottom style="medium">
        <color theme="0"/>
      </bottom>
      <diagonal/>
    </border>
    <border>
      <left style="hair">
        <color rgb="FF000000"/>
      </left>
      <right style="hair">
        <color rgb="FF000000"/>
      </right>
      <top/>
      <bottom/>
      <diagonal/>
    </border>
    <border>
      <left style="hair">
        <color rgb="FF000000"/>
      </left>
      <right/>
      <top/>
      <bottom/>
      <diagonal/>
    </border>
    <border>
      <left/>
      <right style="hair">
        <color rgb="FF000000"/>
      </right>
      <top/>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thin">
        <color rgb="FF000000"/>
      </right>
      <top/>
      <bottom style="thin">
        <color rgb="FF000000"/>
      </bottom>
      <diagonal/>
    </border>
    <border>
      <left style="medium">
        <color rgb="FFD6E3BC"/>
      </left>
      <right/>
      <top/>
      <bottom/>
      <diagonal/>
    </border>
    <border>
      <left/>
      <right style="medium">
        <color rgb="FFD6E3BC"/>
      </right>
      <top/>
      <bottom/>
      <diagonal/>
    </border>
    <border>
      <left/>
      <right style="medium">
        <color theme="0"/>
      </right>
      <top style="medium">
        <color theme="0"/>
      </top>
      <bottom style="medium">
        <color theme="0"/>
      </bottom>
      <diagonal/>
    </border>
    <border>
      <left style="medium">
        <color rgb="FFEEECE1"/>
      </left>
      <right/>
      <top/>
      <bottom style="medium">
        <color rgb="FFEEECE1"/>
      </bottom>
      <diagonal/>
    </border>
    <border>
      <left/>
      <right/>
      <top/>
      <bottom style="medium">
        <color rgb="FFEEECE1"/>
      </bottom>
      <diagonal/>
    </border>
    <border>
      <left/>
      <right style="medium">
        <color rgb="FFEEECE1"/>
      </right>
      <top/>
      <bottom style="medium">
        <color rgb="FFEEECE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E36C09"/>
      </left>
      <right/>
      <top style="thin">
        <color rgb="FFE36C09"/>
      </top>
      <bottom style="thin">
        <color rgb="FFE36C09"/>
      </bottom>
      <diagonal/>
    </border>
    <border>
      <left style="thin">
        <color rgb="FF974806"/>
      </left>
      <right/>
      <top style="thin">
        <color rgb="FFE36C09"/>
      </top>
      <bottom style="thin">
        <color rgb="FFE36C09"/>
      </bottom>
      <diagonal/>
    </border>
    <border>
      <left/>
      <right/>
      <top style="thin">
        <color rgb="FFE36C09"/>
      </top>
      <bottom style="thin">
        <color rgb="FFE36C09"/>
      </bottom>
      <diagonal/>
    </border>
    <border>
      <left/>
      <right style="thin">
        <color rgb="FFE36C09"/>
      </right>
      <top style="thin">
        <color rgb="FFE36C09"/>
      </top>
      <bottom style="thin">
        <color rgb="FFE36C09"/>
      </bottom>
      <diagonal/>
    </border>
    <border>
      <left style="medium">
        <color rgb="FFFBD4B4"/>
      </left>
      <right style="medium">
        <color rgb="FFFBD4B4"/>
      </right>
      <top style="medium">
        <color rgb="FFFBD4B4"/>
      </top>
      <bottom style="medium">
        <color rgb="FFFBD4B4"/>
      </bottom>
      <diagonal/>
    </border>
    <border>
      <left/>
      <right style="thin">
        <color theme="9"/>
      </right>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right style="medium">
        <color rgb="FFEEECE1"/>
      </right>
      <top style="medium">
        <color rgb="FFEEECE1"/>
      </top>
      <bottom/>
      <diagonal/>
    </border>
    <border>
      <left style="medium">
        <color rgb="FFF2DBDB"/>
      </left>
      <right/>
      <top style="medium">
        <color rgb="FFF2DBDB"/>
      </top>
      <bottom/>
      <diagonal/>
    </border>
    <border>
      <left/>
      <right/>
      <top style="medium">
        <color rgb="FFF2DBDB"/>
      </top>
      <bottom/>
      <diagonal/>
    </border>
    <border>
      <left/>
      <right style="medium">
        <color rgb="FFF2DBDB"/>
      </right>
      <top style="medium">
        <color rgb="FFF2DBDB"/>
      </top>
      <bottom/>
      <diagonal/>
    </border>
    <border>
      <left style="medium">
        <color rgb="FFF2DBDB"/>
      </left>
      <right/>
      <top/>
      <bottom/>
      <diagonal/>
    </border>
    <border>
      <left/>
      <right style="medium">
        <color rgb="FFF2DBDB"/>
      </right>
      <top/>
      <bottom/>
      <diagonal/>
    </border>
    <border>
      <left style="medium">
        <color theme="0"/>
      </left>
      <right style="medium">
        <color theme="0"/>
      </right>
      <top style="medium">
        <color theme="0"/>
      </top>
      <bottom style="medium">
        <color theme="0"/>
      </bottom>
      <diagonal/>
    </border>
    <border>
      <left style="medium">
        <color rgb="FFF2DBDB"/>
      </left>
      <right/>
      <top/>
      <bottom style="medium">
        <color rgb="FFF2DBDB"/>
      </bottom>
      <diagonal/>
    </border>
    <border>
      <left/>
      <right/>
      <top/>
      <bottom style="medium">
        <color rgb="FFF2DBDB"/>
      </bottom>
      <diagonal/>
    </border>
    <border>
      <left/>
      <right style="medium">
        <color rgb="FFF2DBDB"/>
      </right>
      <top/>
      <bottom style="medium">
        <color rgb="FFF2DBDB"/>
      </bottom>
      <diagonal/>
    </border>
    <border>
      <left style="medium">
        <color rgb="FF7F7F7F"/>
      </left>
      <right/>
      <top style="medium">
        <color rgb="FF7F7F7F"/>
      </top>
      <bottom/>
      <diagonal/>
    </border>
    <border>
      <left/>
      <right/>
      <top style="medium">
        <color rgb="FF7F7F7F"/>
      </top>
      <bottom/>
      <diagonal/>
    </border>
    <border>
      <left/>
      <right style="medium">
        <color rgb="FF7F7F7F"/>
      </right>
      <top style="medium">
        <color rgb="FF7F7F7F"/>
      </top>
      <bottom/>
      <diagonal/>
    </border>
    <border>
      <left/>
      <right style="medium">
        <color rgb="FF7F7F7F"/>
      </right>
      <top/>
      <bottom/>
      <diagonal/>
    </border>
    <border>
      <left style="medium">
        <color rgb="FFC4BD97"/>
      </left>
      <right/>
      <top style="medium">
        <color rgb="FFC4BD97"/>
      </top>
      <bottom/>
      <diagonal/>
    </border>
    <border>
      <left/>
      <right/>
      <top style="medium">
        <color rgb="FFC4BD97"/>
      </top>
      <bottom/>
      <diagonal/>
    </border>
    <border>
      <left/>
      <right style="thin">
        <color rgb="FF000000"/>
      </right>
      <top style="medium">
        <color rgb="FFC4BD97"/>
      </top>
      <bottom/>
      <diagonal/>
    </border>
    <border>
      <left/>
      <right style="medium">
        <color rgb="FFC4BD97"/>
      </right>
      <top/>
      <bottom/>
      <diagonal/>
    </border>
    <border>
      <left style="medium">
        <color rgb="FFC4BD97"/>
      </left>
      <right/>
      <top/>
      <bottom/>
      <diagonal/>
    </border>
    <border>
      <left/>
      <right/>
      <top/>
      <bottom/>
      <diagonal/>
    </border>
    <border>
      <left style="medium">
        <color rgb="FFC4BD97"/>
      </left>
      <right/>
      <top/>
      <bottom style="medium">
        <color rgb="FFC4BD97"/>
      </bottom>
      <diagonal/>
    </border>
    <border>
      <left/>
      <right/>
      <top/>
      <bottom style="medium">
        <color rgb="FFBFBFBF"/>
      </bottom>
      <diagonal/>
    </border>
    <border>
      <left/>
      <right style="medium">
        <color rgb="FFC4BD97"/>
      </right>
      <top/>
      <bottom style="medium">
        <color rgb="FFC4BD97"/>
      </bottom>
      <diagonal/>
    </border>
    <border>
      <left/>
      <right/>
      <top/>
      <bottom style="medium">
        <color rgb="FFC4BD97"/>
      </bottom>
      <diagonal/>
    </border>
    <border>
      <left/>
      <right/>
      <top style="medium">
        <color rgb="FFC4BD97"/>
      </top>
      <bottom style="medium">
        <color rgb="FFC4BD97"/>
      </bottom>
      <diagonal/>
    </border>
    <border>
      <left/>
      <right style="medium">
        <color rgb="FFC4BD97"/>
      </right>
      <top style="medium">
        <color rgb="FFC4BD97"/>
      </top>
      <bottom/>
      <diagonal/>
    </border>
    <border>
      <left style="medium">
        <color theme="0"/>
      </left>
      <right style="medium">
        <color theme="0"/>
      </right>
      <top style="medium">
        <color theme="0"/>
      </top>
      <bottom/>
      <diagonal/>
    </border>
    <border>
      <left style="medium">
        <color rgb="FF5F497A"/>
      </left>
      <right style="medium">
        <color theme="7"/>
      </right>
      <top style="medium">
        <color rgb="FF5F497A"/>
      </top>
      <bottom style="thick">
        <color rgb="FF5F497A"/>
      </bottom>
      <diagonal/>
    </border>
    <border>
      <left/>
      <right/>
      <top style="medium">
        <color rgb="FF5F497A"/>
      </top>
      <bottom style="thick">
        <color rgb="FF5F497A"/>
      </bottom>
      <diagonal/>
    </border>
    <border>
      <left/>
      <right style="medium">
        <color rgb="FF5F497A"/>
      </right>
      <top style="medium">
        <color rgb="FF5F497A"/>
      </top>
      <bottom style="thick">
        <color rgb="FF5F497A"/>
      </bottom>
      <diagonal/>
    </border>
    <border>
      <left style="medium">
        <color rgb="FF5F497A"/>
      </left>
      <right/>
      <top/>
      <bottom/>
      <diagonal/>
    </border>
    <border>
      <left/>
      <right style="medium">
        <color rgb="FF5F497A"/>
      </right>
      <top/>
      <bottom/>
      <diagonal/>
    </border>
    <border>
      <left style="medium">
        <color theme="0"/>
      </left>
      <right style="medium">
        <color theme="0"/>
      </right>
      <top/>
      <bottom style="thin">
        <color theme="1"/>
      </bottom>
      <diagonal/>
    </border>
    <border>
      <left style="medium">
        <color theme="0"/>
      </left>
      <right/>
      <top style="medium">
        <color theme="0"/>
      </top>
      <bottom style="thin">
        <color rgb="FF7F7F7F"/>
      </bottom>
      <diagonal/>
    </border>
    <border>
      <left/>
      <right/>
      <top style="medium">
        <color theme="0"/>
      </top>
      <bottom style="thin">
        <color rgb="FF7F7F7F"/>
      </bottom>
      <diagonal/>
    </border>
    <border>
      <left/>
      <right style="medium">
        <color rgb="FF5F497A"/>
      </right>
      <top style="medium">
        <color theme="0"/>
      </top>
      <bottom style="thin">
        <color rgb="FF7F7F7F"/>
      </bottom>
      <diagonal/>
    </border>
    <border>
      <left style="medium">
        <color theme="0"/>
      </left>
      <right style="medium">
        <color theme="0"/>
      </right>
      <top style="medium">
        <color theme="0"/>
      </top>
      <bottom style="thin">
        <color theme="1"/>
      </bottom>
      <diagonal/>
    </border>
    <border>
      <left style="medium">
        <color theme="0"/>
      </left>
      <right style="medium">
        <color theme="0"/>
      </right>
      <top style="medium">
        <color theme="0"/>
      </top>
      <bottom style="thin">
        <color rgb="FF7F7F7F"/>
      </bottom>
      <diagonal/>
    </border>
    <border>
      <left style="medium">
        <color theme="0"/>
      </left>
      <right style="medium">
        <color theme="0"/>
      </right>
      <top style="thin">
        <color rgb="FF7F7F7F"/>
      </top>
      <bottom style="thin">
        <color rgb="FF7F7F7F"/>
      </bottom>
      <diagonal/>
    </border>
    <border>
      <left style="medium">
        <color rgb="FF5F497A"/>
      </left>
      <right/>
      <top/>
      <bottom style="medium">
        <color rgb="FF5F497A"/>
      </bottom>
      <diagonal/>
    </border>
    <border>
      <left/>
      <right/>
      <top/>
      <bottom style="medium">
        <color rgb="FF5F497A"/>
      </bottom>
      <diagonal/>
    </border>
    <border>
      <left/>
      <right style="medium">
        <color rgb="FF5F497A"/>
      </right>
      <top/>
      <bottom style="medium">
        <color rgb="FF5F497A"/>
      </bottom>
      <diagonal/>
    </border>
    <border>
      <left style="medium">
        <color rgb="FF7F7F7F"/>
      </left>
      <right/>
      <top/>
      <bottom/>
      <diagonal/>
    </border>
    <border>
      <left style="medium">
        <color rgb="FF7F7F7F"/>
      </left>
      <right style="medium">
        <color theme="0"/>
      </right>
      <top style="medium">
        <color theme="0"/>
      </top>
      <bottom style="medium">
        <color theme="0"/>
      </bottom>
      <diagonal/>
    </border>
    <border>
      <left style="medium">
        <color theme="0"/>
      </left>
      <right style="medium">
        <color rgb="FF7F7F7F"/>
      </right>
      <top style="medium">
        <color theme="0"/>
      </top>
      <bottom style="medium">
        <color theme="0"/>
      </bottom>
      <diagonal/>
    </border>
    <border>
      <left style="medium">
        <color rgb="FF7F7F7F"/>
      </left>
      <right/>
      <top/>
      <bottom style="medium">
        <color rgb="FF7F7F7F"/>
      </bottom>
      <diagonal/>
    </border>
    <border>
      <left/>
      <right/>
      <top/>
      <bottom style="medium">
        <color rgb="FF7F7F7F"/>
      </bottom>
      <diagonal/>
    </border>
    <border>
      <left/>
      <right style="medium">
        <color rgb="FF7F7F7F"/>
      </right>
      <top/>
      <bottom style="medium">
        <color rgb="FF7F7F7F"/>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style="thin">
        <color theme="0"/>
      </left>
      <right/>
      <top/>
      <bottom/>
      <diagonal/>
    </border>
    <border>
      <left style="medium">
        <color theme="0"/>
      </left>
      <right/>
      <top style="medium">
        <color theme="0"/>
      </top>
      <bottom style="medium">
        <color theme="0"/>
      </bottom>
      <diagonal/>
    </border>
    <border>
      <left style="medium">
        <color rgb="FFEEECE1"/>
      </left>
      <right style="medium">
        <color rgb="FFEEECE1"/>
      </right>
      <top style="medium">
        <color rgb="FFEEECE1"/>
      </top>
      <bottom style="medium">
        <color rgb="FFEEECE1"/>
      </bottom>
      <diagonal/>
    </border>
    <border>
      <left style="thin">
        <color rgb="FFE36C09"/>
      </left>
      <right style="thin">
        <color rgb="FFE36C09"/>
      </right>
      <top style="thin">
        <color rgb="FFE36C09"/>
      </top>
      <bottom style="thin">
        <color rgb="FFE36C09"/>
      </bottom>
      <diagonal/>
    </border>
    <border>
      <left/>
      <right/>
      <top/>
      <bottom style="medium">
        <color theme="0"/>
      </bottom>
      <diagonal/>
    </border>
    <border>
      <left/>
      <right/>
      <top/>
      <bottom style="thin">
        <color rgb="FF7F7F7F"/>
      </bottom>
      <diagonal/>
    </border>
    <border>
      <left style="medium">
        <color theme="0"/>
      </left>
      <right/>
      <top/>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right style="medium">
        <color theme="7"/>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medium">
        <color theme="7"/>
      </left>
      <right style="medium">
        <color theme="7"/>
      </right>
      <top style="medium">
        <color theme="7"/>
      </top>
      <bottom style="medium">
        <color theme="7"/>
      </bottom>
      <diagonal/>
    </border>
    <border>
      <left style="medium">
        <color theme="0"/>
      </left>
      <right style="medium">
        <color theme="0"/>
      </right>
      <top style="medium">
        <color theme="0"/>
      </top>
      <bottom style="thin">
        <color rgb="FF000000"/>
      </bottom>
      <diagonal/>
    </border>
    <border>
      <left style="medium">
        <color theme="0"/>
      </left>
      <right/>
      <top/>
      <bottom style="thin">
        <color rgb="FF7F7F7F"/>
      </bottom>
      <diagonal/>
    </border>
    <border>
      <left style="medium">
        <color theme="0"/>
      </left>
      <right style="medium">
        <color theme="0"/>
      </right>
      <top/>
      <bottom style="thin">
        <color rgb="FF000000"/>
      </bottom>
      <diagonal/>
    </border>
    <border>
      <left style="medium">
        <color theme="0"/>
      </left>
      <right style="medium">
        <color theme="0"/>
      </right>
      <top/>
      <bottom style="thin">
        <color rgb="FF7F7F7F"/>
      </bottom>
      <diagonal/>
    </border>
    <border>
      <left style="thin">
        <color rgb="FFE36C09"/>
      </left>
      <right/>
      <top/>
      <bottom/>
      <diagonal/>
    </border>
    <border>
      <left style="thin">
        <color theme="9"/>
      </left>
      <right/>
      <top/>
      <bottom/>
      <diagonal/>
    </border>
    <border>
      <left style="thin">
        <color theme="0"/>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style="thin">
        <color theme="0"/>
      </top>
      <bottom/>
      <diagonal/>
    </border>
  </borders>
  <cellStyleXfs count="1">
    <xf numFmtId="0" fontId="0" fillId="0" borderId="0"/>
  </cellStyleXfs>
  <cellXfs count="457">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1"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7" fillId="0" borderId="0" xfId="0" applyFont="1"/>
    <xf numFmtId="0" fontId="19" fillId="0" borderId="0" xfId="0" applyFont="1" applyAlignment="1">
      <alignment vertical="center"/>
    </xf>
    <xf numFmtId="0" fontId="2" fillId="0" borderId="0" xfId="0" applyFont="1" applyAlignment="1">
      <alignment vertical="center" wrapText="1"/>
    </xf>
    <xf numFmtId="0" fontId="20" fillId="0" borderId="1" xfId="0" applyFont="1" applyBorder="1" applyAlignment="1">
      <alignment horizontal="center" vertical="center"/>
    </xf>
    <xf numFmtId="0" fontId="20" fillId="3" borderId="2" xfId="0" applyFont="1" applyFill="1" applyBorder="1" applyAlignment="1">
      <alignment horizontal="center" vertical="center"/>
    </xf>
    <xf numFmtId="0" fontId="2" fillId="0" borderId="3" xfId="0" applyFont="1" applyBorder="1"/>
    <xf numFmtId="0" fontId="2" fillId="0" borderId="0" xfId="0" applyFont="1" applyAlignment="1">
      <alignment horizontal="right"/>
    </xf>
    <xf numFmtId="0" fontId="2" fillId="0" borderId="1" xfId="0" applyFont="1" applyBorder="1" applyAlignment="1">
      <alignment horizontal="center"/>
    </xf>
    <xf numFmtId="0" fontId="24" fillId="0" borderId="4" xfId="0" applyFont="1" applyBorder="1"/>
    <xf numFmtId="0" fontId="2" fillId="0" borderId="4" xfId="0" applyFont="1" applyBorder="1"/>
    <xf numFmtId="0" fontId="25" fillId="0" borderId="0" xfId="0" applyFont="1"/>
    <xf numFmtId="0" fontId="2" fillId="0" borderId="6" xfId="0" applyFont="1" applyBorder="1"/>
    <xf numFmtId="0" fontId="26" fillId="0" borderId="1" xfId="0" applyFont="1" applyBorder="1" applyAlignment="1">
      <alignment horizontal="center"/>
    </xf>
    <xf numFmtId="0" fontId="25" fillId="0" borderId="7" xfId="0" applyFont="1" applyBorder="1"/>
    <xf numFmtId="0" fontId="27" fillId="0" borderId="8" xfId="0" applyFont="1" applyBorder="1"/>
    <xf numFmtId="0" fontId="27" fillId="0" borderId="9" xfId="0" applyFont="1" applyBorder="1"/>
    <xf numFmtId="0" fontId="28" fillId="0" borderId="0" xfId="0" applyFont="1"/>
    <xf numFmtId="0" fontId="27" fillId="0" borderId="10" xfId="0" applyFont="1" applyBorder="1"/>
    <xf numFmtId="0" fontId="27" fillId="0" borderId="0" xfId="0" applyFont="1"/>
    <xf numFmtId="0" fontId="27" fillId="0" borderId="5" xfId="0" applyFont="1" applyBorder="1"/>
    <xf numFmtId="0" fontId="29" fillId="0" borderId="0" xfId="0" applyFont="1"/>
    <xf numFmtId="0" fontId="30" fillId="0" borderId="0" xfId="0" applyFont="1"/>
    <xf numFmtId="0" fontId="25" fillId="0" borderId="10" xfId="0" applyFont="1" applyBorder="1"/>
    <xf numFmtId="14" fontId="2" fillId="0" borderId="1" xfId="0" applyNumberFormat="1" applyFont="1" applyBorder="1" applyAlignment="1">
      <alignment horizontal="center"/>
    </xf>
    <xf numFmtId="0" fontId="31" fillId="0" borderId="1" xfId="0" applyFont="1" applyBorder="1" applyAlignment="1">
      <alignment horizontal="left"/>
    </xf>
    <xf numFmtId="0" fontId="27" fillId="0" borderId="11" xfId="0" applyFont="1" applyBorder="1" applyAlignment="1">
      <alignment horizontal="right"/>
    </xf>
    <xf numFmtId="0" fontId="27" fillId="0" borderId="12" xfId="0" applyFont="1" applyBorder="1" applyAlignment="1">
      <alignment horizontal="right"/>
    </xf>
    <xf numFmtId="0" fontId="27" fillId="0" borderId="13" xfId="0" applyFont="1" applyBorder="1"/>
    <xf numFmtId="0" fontId="30" fillId="0" borderId="0" xfId="0" quotePrefix="1" applyFont="1"/>
    <xf numFmtId="0" fontId="2" fillId="0" borderId="14" xfId="0" applyFont="1" applyBorder="1" applyAlignment="1">
      <alignment horizontal="center"/>
    </xf>
    <xf numFmtId="0" fontId="11" fillId="0" borderId="15" xfId="0" applyFont="1" applyBorder="1" applyAlignment="1">
      <alignment horizontal="left" readingOrder="1"/>
    </xf>
    <xf numFmtId="0" fontId="11" fillId="0" borderId="16" xfId="0" applyFont="1" applyBorder="1" applyAlignment="1">
      <alignment horizontal="left" readingOrder="1"/>
    </xf>
    <xf numFmtId="0" fontId="33" fillId="0" borderId="17" xfId="0" applyFont="1" applyBorder="1" applyAlignment="1">
      <alignment horizontal="center" vertical="center" wrapText="1"/>
    </xf>
    <xf numFmtId="0" fontId="2" fillId="5" borderId="1" xfId="0" applyFont="1" applyFill="1" applyBorder="1" applyAlignment="1">
      <alignment horizontal="center"/>
    </xf>
    <xf numFmtId="0" fontId="34" fillId="0" borderId="0" xfId="0" applyFont="1"/>
    <xf numFmtId="0" fontId="2" fillId="0" borderId="14" xfId="0" applyFont="1" applyBorder="1"/>
    <xf numFmtId="0" fontId="31" fillId="0" borderId="25" xfId="0" applyFont="1" applyBorder="1" applyAlignment="1">
      <alignment horizontal="left"/>
    </xf>
    <xf numFmtId="0" fontId="11" fillId="0" borderId="26" xfId="0" applyFont="1" applyBorder="1" applyAlignment="1">
      <alignment horizontal="left"/>
    </xf>
    <xf numFmtId="164" fontId="11" fillId="0" borderId="26" xfId="0" applyNumberFormat="1" applyFont="1" applyBorder="1" applyAlignment="1">
      <alignment horizontal="left"/>
    </xf>
    <xf numFmtId="0" fontId="2" fillId="0" borderId="34" xfId="0" applyFont="1" applyBorder="1" applyAlignment="1">
      <alignment horizontal="center"/>
    </xf>
    <xf numFmtId="0" fontId="2" fillId="0" borderId="0" xfId="0" applyFont="1" applyAlignment="1">
      <alignment horizontal="center"/>
    </xf>
    <xf numFmtId="0" fontId="31" fillId="0" borderId="0" xfId="0" applyFont="1" applyAlignment="1">
      <alignment horizontal="left"/>
    </xf>
    <xf numFmtId="0" fontId="32" fillId="4" borderId="35" xfId="0" applyFont="1" applyFill="1" applyBorder="1" applyAlignment="1">
      <alignment horizontal="center" vertical="center"/>
    </xf>
    <xf numFmtId="0" fontId="22" fillId="4" borderId="36" xfId="0" applyFont="1" applyFill="1" applyBorder="1" applyAlignment="1">
      <alignment horizontal="left" vertical="center"/>
    </xf>
    <xf numFmtId="0" fontId="36" fillId="0" borderId="0" xfId="0" applyFont="1" applyAlignment="1">
      <alignment horizontal="right" vertical="center"/>
    </xf>
    <xf numFmtId="0" fontId="24" fillId="0" borderId="0" xfId="0" applyFont="1" applyAlignment="1">
      <alignment horizontal="center" vertical="center"/>
    </xf>
    <xf numFmtId="0" fontId="24" fillId="0" borderId="0" xfId="0" applyFont="1" applyAlignment="1">
      <alignment horizontal="left" vertical="center"/>
    </xf>
    <xf numFmtId="164" fontId="2" fillId="0" borderId="0" xfId="0" applyNumberFormat="1" applyFont="1" applyAlignment="1">
      <alignment horizontal="left"/>
    </xf>
    <xf numFmtId="0" fontId="2" fillId="0" borderId="0" xfId="0" applyFont="1" applyAlignment="1">
      <alignment horizontal="right" wrapText="1"/>
    </xf>
    <xf numFmtId="165" fontId="2" fillId="0" borderId="1" xfId="0" applyNumberFormat="1" applyFont="1" applyBorder="1" applyAlignment="1">
      <alignment horizontal="right"/>
    </xf>
    <xf numFmtId="165" fontId="2" fillId="5" borderId="37" xfId="0" applyNumberFormat="1" applyFont="1" applyFill="1" applyBorder="1"/>
    <xf numFmtId="0" fontId="2" fillId="0" borderId="38" xfId="0" applyFont="1" applyBorder="1"/>
    <xf numFmtId="0" fontId="11" fillId="0" borderId="39" xfId="0" applyFont="1" applyBorder="1"/>
    <xf numFmtId="0" fontId="2" fillId="0" borderId="39" xfId="0" applyFont="1" applyBorder="1"/>
    <xf numFmtId="0" fontId="2" fillId="0" borderId="40" xfId="0" applyFont="1" applyBorder="1" applyAlignment="1">
      <alignment horizontal="center"/>
    </xf>
    <xf numFmtId="0" fontId="2" fillId="0" borderId="0" xfId="0" applyFont="1" applyAlignment="1">
      <alignment horizontal="left"/>
    </xf>
    <xf numFmtId="0" fontId="5" fillId="0" borderId="0" xfId="0" applyFont="1"/>
    <xf numFmtId="0" fontId="31" fillId="0" borderId="0" xfId="0" applyFont="1" applyAlignment="1">
      <alignment horizontal="right"/>
    </xf>
    <xf numFmtId="0" fontId="24" fillId="0" borderId="0" xfId="0" applyFont="1"/>
    <xf numFmtId="165" fontId="2" fillId="0" borderId="0" xfId="0" applyNumberFormat="1" applyFont="1" applyAlignment="1">
      <alignment horizontal="left"/>
    </xf>
    <xf numFmtId="0" fontId="38" fillId="0" borderId="0" xfId="0" applyFont="1" applyAlignment="1">
      <alignment horizontal="center" vertical="center" wrapText="1"/>
    </xf>
    <xf numFmtId="165" fontId="2" fillId="0" borderId="1" xfId="0" applyNumberFormat="1" applyFont="1" applyBorder="1" applyAlignment="1">
      <alignment horizontal="center"/>
    </xf>
    <xf numFmtId="0" fontId="39" fillId="0" borderId="0" xfId="0" applyFont="1"/>
    <xf numFmtId="9" fontId="2" fillId="0" borderId="0" xfId="0" applyNumberFormat="1" applyFont="1" applyAlignment="1">
      <alignment horizontal="center"/>
    </xf>
    <xf numFmtId="0" fontId="27" fillId="0" borderId="0" xfId="0" applyFont="1" applyAlignment="1">
      <alignment horizontal="right"/>
    </xf>
    <xf numFmtId="10" fontId="27" fillId="0" borderId="1" xfId="0" applyNumberFormat="1" applyFont="1" applyBorder="1" applyAlignment="1">
      <alignment horizontal="center"/>
    </xf>
    <xf numFmtId="0" fontId="27" fillId="0" borderId="34" xfId="0" applyFont="1" applyBorder="1" applyAlignment="1">
      <alignment horizontal="center"/>
    </xf>
    <xf numFmtId="0" fontId="40" fillId="0" borderId="0" xfId="0" applyFont="1" applyAlignment="1">
      <alignment horizontal="center"/>
    </xf>
    <xf numFmtId="0" fontId="2" fillId="0" borderId="0" xfId="0" applyFont="1" applyAlignment="1">
      <alignment vertical="center"/>
    </xf>
    <xf numFmtId="0" fontId="41" fillId="6" borderId="46" xfId="0" applyFont="1" applyFill="1" applyBorder="1" applyAlignment="1">
      <alignment horizontal="center" vertical="center"/>
    </xf>
    <xf numFmtId="0" fontId="42" fillId="0" borderId="47" xfId="0" applyFont="1" applyBorder="1" applyAlignment="1">
      <alignment horizontal="center" vertical="center"/>
    </xf>
    <xf numFmtId="0" fontId="42" fillId="0" borderId="48" xfId="0" applyFont="1" applyBorder="1" applyAlignment="1">
      <alignment horizontal="center" vertical="center"/>
    </xf>
    <xf numFmtId="0" fontId="42" fillId="0" borderId="49" xfId="0" applyFont="1" applyBorder="1" applyAlignment="1">
      <alignment horizontal="center" vertical="center"/>
    </xf>
    <xf numFmtId="0" fontId="43" fillId="0" borderId="0" xfId="0" applyFont="1"/>
    <xf numFmtId="0" fontId="42" fillId="0" borderId="0" xfId="0" applyFont="1" applyAlignment="1">
      <alignment horizontal="center" vertical="center"/>
    </xf>
    <xf numFmtId="0" fontId="36" fillId="0" borderId="0" xfId="0" applyFont="1" applyAlignment="1">
      <alignment horizontal="right"/>
    </xf>
    <xf numFmtId="43" fontId="2" fillId="0" borderId="50" xfId="0" applyNumberFormat="1" applyFont="1" applyBorder="1"/>
    <xf numFmtId="43" fontId="2" fillId="0" borderId="0" xfId="0" applyNumberFormat="1" applyFont="1"/>
    <xf numFmtId="0" fontId="2" fillId="0" borderId="51" xfId="0" applyFont="1" applyBorder="1"/>
    <xf numFmtId="166" fontId="42" fillId="0" borderId="0" xfId="0" applyNumberFormat="1" applyFont="1" applyAlignment="1">
      <alignment horizontal="right"/>
    </xf>
    <xf numFmtId="166" fontId="46" fillId="0" borderId="0" xfId="0" applyNumberFormat="1" applyFont="1" applyAlignment="1">
      <alignment horizontal="left"/>
    </xf>
    <xf numFmtId="0" fontId="34" fillId="0" borderId="51" xfId="0" applyFont="1" applyBorder="1" applyAlignment="1">
      <alignment horizontal="left" vertical="center" wrapText="1"/>
    </xf>
    <xf numFmtId="0" fontId="47" fillId="0" borderId="0" xfId="0" applyFont="1"/>
    <xf numFmtId="0" fontId="46" fillId="0" borderId="0" xfId="0" applyFont="1" applyAlignment="1">
      <alignment horizontal="left" vertical="center"/>
    </xf>
    <xf numFmtId="167" fontId="42" fillId="0" borderId="0" xfId="0" applyNumberFormat="1" applyFont="1" applyAlignment="1">
      <alignment horizontal="right" vertical="center"/>
    </xf>
    <xf numFmtId="0" fontId="34" fillId="0" borderId="0" xfId="0" applyFont="1" applyAlignment="1">
      <alignment horizontal="left" vertical="center" wrapText="1"/>
    </xf>
    <xf numFmtId="0" fontId="2" fillId="0" borderId="52" xfId="0" applyFont="1" applyBorder="1"/>
    <xf numFmtId="0" fontId="2" fillId="0" borderId="53" xfId="0" applyFont="1" applyBorder="1"/>
    <xf numFmtId="0" fontId="48" fillId="0" borderId="53" xfId="0" applyFont="1" applyBorder="1"/>
    <xf numFmtId="0" fontId="2" fillId="0" borderId="54" xfId="0" applyFont="1" applyBorder="1"/>
    <xf numFmtId="0" fontId="2" fillId="0" borderId="55" xfId="0" applyFont="1" applyBorder="1"/>
    <xf numFmtId="0" fontId="2" fillId="0" borderId="56" xfId="0" applyFont="1" applyBorder="1"/>
    <xf numFmtId="0" fontId="2" fillId="0" borderId="57" xfId="0" applyFont="1" applyBorder="1"/>
    <xf numFmtId="0" fontId="49" fillId="0" borderId="0" xfId="0" applyFont="1"/>
    <xf numFmtId="0" fontId="2" fillId="0" borderId="0" xfId="0" applyFont="1"/>
    <xf numFmtId="0" fontId="29" fillId="0" borderId="0" xfId="0" applyFont="1" applyAlignment="1">
      <alignment vertical="top" wrapText="1"/>
    </xf>
    <xf numFmtId="0" fontId="29" fillId="0" borderId="0" xfId="0" applyFont="1" applyAlignment="1">
      <alignment vertical="center"/>
    </xf>
    <xf numFmtId="0" fontId="2" fillId="0" borderId="58" xfId="0" applyFont="1" applyBorder="1"/>
    <xf numFmtId="0" fontId="50" fillId="0" borderId="0" xfId="0" applyFont="1" applyAlignment="1">
      <alignment horizontal="center"/>
    </xf>
    <xf numFmtId="0" fontId="29" fillId="0" borderId="0" xfId="0" applyFont="1" applyAlignment="1">
      <alignment wrapText="1"/>
    </xf>
    <xf numFmtId="0" fontId="34" fillId="0" borderId="6" xfId="0" applyFont="1" applyBorder="1" applyAlignment="1">
      <alignment vertical="center" wrapText="1"/>
    </xf>
    <xf numFmtId="0" fontId="40" fillId="0" borderId="0" xfId="0" applyFont="1" applyAlignment="1">
      <alignment vertical="center" wrapText="1"/>
    </xf>
    <xf numFmtId="0" fontId="2" fillId="0" borderId="40" xfId="0" applyFont="1" applyBorder="1"/>
    <xf numFmtId="0" fontId="2" fillId="0" borderId="59" xfId="0" applyFont="1" applyBorder="1"/>
    <xf numFmtId="0" fontId="2" fillId="0" borderId="60" xfId="0" applyFont="1" applyBorder="1"/>
    <xf numFmtId="0" fontId="2" fillId="0" borderId="61" xfId="0" applyFont="1" applyBorder="1"/>
    <xf numFmtId="0" fontId="2" fillId="0" borderId="62" xfId="0" applyFont="1" applyBorder="1"/>
    <xf numFmtId="0" fontId="2" fillId="0" borderId="63" xfId="0" applyFont="1" applyBorder="1"/>
    <xf numFmtId="0" fontId="22" fillId="0" borderId="0" xfId="0" applyFont="1"/>
    <xf numFmtId="0" fontId="52" fillId="4" borderId="64" xfId="0" applyFont="1" applyFill="1" applyBorder="1" applyAlignment="1">
      <alignment horizontal="center"/>
    </xf>
    <xf numFmtId="0" fontId="2" fillId="0" borderId="65" xfId="0" applyFont="1" applyBorder="1"/>
    <xf numFmtId="0" fontId="2" fillId="0" borderId="66" xfId="0" applyFont="1" applyBorder="1"/>
    <xf numFmtId="0" fontId="2" fillId="0" borderId="67" xfId="0" applyFont="1" applyBorder="1"/>
    <xf numFmtId="0" fontId="2" fillId="0" borderId="0" xfId="0" applyFont="1" applyAlignment="1">
      <alignment horizontal="left" readingOrder="1"/>
    </xf>
    <xf numFmtId="0" fontId="2" fillId="0" borderId="68" xfId="0" applyFont="1" applyBorder="1"/>
    <xf numFmtId="0" fontId="13" fillId="0" borderId="69" xfId="0" applyFont="1" applyBorder="1" applyAlignment="1">
      <alignment vertical="center"/>
    </xf>
    <xf numFmtId="0" fontId="14" fillId="0" borderId="69" xfId="0" applyFont="1" applyBorder="1" applyAlignment="1">
      <alignment vertical="center"/>
    </xf>
    <xf numFmtId="0" fontId="31" fillId="0" borderId="69" xfId="0" applyFont="1" applyBorder="1" applyAlignment="1">
      <alignment vertical="center"/>
    </xf>
    <xf numFmtId="0" fontId="2" fillId="0" borderId="69" xfId="0" applyFont="1" applyBorder="1"/>
    <xf numFmtId="0" fontId="11" fillId="0" borderId="69" xfId="0" applyFont="1" applyBorder="1" applyAlignment="1">
      <alignment vertical="center"/>
    </xf>
    <xf numFmtId="0" fontId="2" fillId="0" borderId="70" xfId="0" applyFont="1" applyBorder="1"/>
    <xf numFmtId="0" fontId="17" fillId="0" borderId="71" xfId="0" applyFont="1" applyBorder="1" applyAlignment="1">
      <alignment vertical="center"/>
    </xf>
    <xf numFmtId="0" fontId="16" fillId="0" borderId="0" xfId="0" applyFont="1"/>
    <xf numFmtId="0" fontId="53" fillId="0" borderId="0" xfId="0" applyFont="1" applyAlignment="1">
      <alignment vertical="center"/>
    </xf>
    <xf numFmtId="0" fontId="20" fillId="8" borderId="1" xfId="0" applyFont="1" applyFill="1" applyBorder="1" applyAlignment="1">
      <alignment horizontal="center" vertical="center"/>
    </xf>
    <xf numFmtId="0" fontId="20" fillId="3" borderId="1" xfId="0" applyFont="1" applyFill="1" applyBorder="1" applyAlignment="1">
      <alignment horizontal="center" vertical="center"/>
    </xf>
    <xf numFmtId="0" fontId="54" fillId="0" borderId="0" xfId="0" applyFont="1" applyAlignment="1">
      <alignment vertical="center"/>
    </xf>
    <xf numFmtId="0" fontId="55" fillId="0" borderId="0" xfId="0" applyFont="1" applyAlignment="1">
      <alignment vertical="center"/>
    </xf>
    <xf numFmtId="0" fontId="56" fillId="0" borderId="0" xfId="0" applyFont="1"/>
    <xf numFmtId="0" fontId="13" fillId="0" borderId="0" xfId="0" applyFont="1"/>
    <xf numFmtId="0" fontId="8" fillId="0" borderId="0" xfId="0" applyFont="1"/>
    <xf numFmtId="0" fontId="58" fillId="0" borderId="0" xfId="0" applyFont="1"/>
    <xf numFmtId="0" fontId="4" fillId="0" borderId="72" xfId="0" applyFont="1" applyBorder="1" applyAlignment="1">
      <alignment horizontal="left"/>
    </xf>
    <xf numFmtId="0" fontId="57" fillId="0" borderId="73" xfId="0" applyFont="1" applyBorder="1"/>
    <xf numFmtId="0" fontId="2" fillId="0" borderId="73" xfId="0" applyFont="1" applyBorder="1" applyAlignment="1">
      <alignment horizontal="right"/>
    </xf>
    <xf numFmtId="3" fontId="2" fillId="0" borderId="74" xfId="0" applyNumberFormat="1" applyFont="1" applyBorder="1"/>
    <xf numFmtId="0" fontId="2" fillId="0" borderId="75" xfId="0" applyFont="1" applyBorder="1"/>
    <xf numFmtId="3" fontId="2" fillId="8" borderId="64" xfId="0" applyNumberFormat="1" applyFont="1" applyFill="1" applyBorder="1" applyAlignment="1">
      <alignment horizontal="right"/>
    </xf>
    <xf numFmtId="0" fontId="59" fillId="0" borderId="75" xfId="0" applyFont="1" applyBorder="1" applyAlignment="1">
      <alignment horizontal="left" vertical="center" wrapText="1"/>
    </xf>
    <xf numFmtId="0" fontId="8" fillId="0" borderId="78" xfId="0" applyFont="1" applyBorder="1" applyAlignment="1">
      <alignment horizontal="left"/>
    </xf>
    <xf numFmtId="165" fontId="2" fillId="5" borderId="79" xfId="0" applyNumberFormat="1" applyFont="1" applyFill="1" applyBorder="1"/>
    <xf numFmtId="0" fontId="2" fillId="0" borderId="80" xfId="0" applyFont="1" applyBorder="1"/>
    <xf numFmtId="168" fontId="40" fillId="0" borderId="81" xfId="0" applyNumberFormat="1" applyFont="1" applyBorder="1" applyAlignment="1">
      <alignment horizontal="right" vertical="center" wrapText="1"/>
    </xf>
    <xf numFmtId="3" fontId="59" fillId="0" borderId="80" xfId="0" applyNumberFormat="1" applyFont="1" applyBorder="1" applyAlignment="1">
      <alignment horizontal="left" vertical="center" wrapText="1"/>
    </xf>
    <xf numFmtId="0" fontId="8" fillId="0" borderId="0" xfId="0" applyFont="1" applyAlignment="1">
      <alignment horizontal="left"/>
    </xf>
    <xf numFmtId="0" fontId="8" fillId="0" borderId="82" xfId="0" applyFont="1" applyBorder="1"/>
    <xf numFmtId="0" fontId="2" fillId="0" borderId="82" xfId="0" applyFont="1" applyBorder="1" applyAlignment="1">
      <alignment horizontal="right"/>
    </xf>
    <xf numFmtId="0" fontId="2" fillId="0" borderId="82" xfId="0" applyFont="1" applyBorder="1"/>
    <xf numFmtId="3" fontId="2" fillId="0" borderId="83" xfId="0" applyNumberFormat="1" applyFont="1" applyBorder="1"/>
    <xf numFmtId="3" fontId="2" fillId="8" borderId="64" xfId="0" applyNumberFormat="1" applyFont="1" applyFill="1" applyBorder="1" applyAlignment="1">
      <alignment horizontal="right" vertical="top" wrapText="1"/>
    </xf>
    <xf numFmtId="3" fontId="2" fillId="8" borderId="84" xfId="0" applyNumberFormat="1" applyFont="1" applyFill="1" applyBorder="1" applyAlignment="1">
      <alignment horizontal="right"/>
    </xf>
    <xf numFmtId="0" fontId="57" fillId="11" borderId="85" xfId="0" applyFont="1" applyFill="1" applyBorder="1" applyAlignment="1">
      <alignment horizontal="left"/>
    </xf>
    <xf numFmtId="0" fontId="57" fillId="11" borderId="86" xfId="0" applyFont="1" applyFill="1" applyBorder="1"/>
    <xf numFmtId="0" fontId="2" fillId="11" borderId="86" xfId="0" applyFont="1" applyFill="1" applyBorder="1"/>
    <xf numFmtId="0" fontId="2" fillId="11" borderId="87" xfId="0" applyFont="1" applyFill="1" applyBorder="1"/>
    <xf numFmtId="0" fontId="60" fillId="0" borderId="88" xfId="0" applyFont="1" applyBorder="1"/>
    <xf numFmtId="0" fontId="2" fillId="0" borderId="89" xfId="0" applyFont="1" applyBorder="1"/>
    <xf numFmtId="0" fontId="61" fillId="0" borderId="88" xfId="0" applyFont="1" applyBorder="1"/>
    <xf numFmtId="0" fontId="31" fillId="0" borderId="0" xfId="0" applyFont="1" applyAlignment="1">
      <alignment horizontal="center" vertical="center" wrapText="1"/>
    </xf>
    <xf numFmtId="0" fontId="31" fillId="0" borderId="0" xfId="0" applyFont="1" applyAlignment="1">
      <alignment horizontal="left" vertical="center"/>
    </xf>
    <xf numFmtId="9" fontId="2" fillId="0" borderId="90" xfId="0" applyNumberFormat="1" applyFont="1" applyBorder="1"/>
    <xf numFmtId="0" fontId="61" fillId="0" borderId="88" xfId="0" applyFont="1" applyBorder="1" applyAlignment="1">
      <alignment horizontal="right"/>
    </xf>
    <xf numFmtId="165" fontId="2" fillId="0" borderId="94" xfId="0" applyNumberFormat="1" applyFont="1" applyBorder="1"/>
    <xf numFmtId="0" fontId="24" fillId="0" borderId="88" xfId="0" applyFont="1" applyBorder="1"/>
    <xf numFmtId="10" fontId="2" fillId="0" borderId="95" xfId="0" applyNumberFormat="1" applyFont="1" applyBorder="1" applyAlignment="1">
      <alignment horizontal="right" vertical="top" wrapText="1"/>
    </xf>
    <xf numFmtId="0" fontId="2" fillId="0" borderId="88" xfId="0" applyFont="1" applyBorder="1"/>
    <xf numFmtId="10" fontId="2" fillId="0" borderId="96" xfId="0" applyNumberFormat="1" applyFont="1" applyBorder="1" applyAlignment="1">
      <alignment horizontal="right"/>
    </xf>
    <xf numFmtId="0" fontId="2" fillId="0" borderId="97" xfId="0" applyFont="1" applyBorder="1"/>
    <xf numFmtId="0" fontId="2" fillId="0" borderId="98" xfId="0" applyFont="1" applyBorder="1"/>
    <xf numFmtId="0" fontId="2" fillId="0" borderId="99" xfId="0" applyFont="1" applyBorder="1"/>
    <xf numFmtId="0" fontId="13" fillId="0" borderId="68" xfId="0" applyFont="1" applyBorder="1"/>
    <xf numFmtId="0" fontId="2" fillId="0" borderId="71" xfId="0" applyFont="1" applyBorder="1"/>
    <xf numFmtId="0" fontId="26" fillId="0" borderId="68" xfId="0" applyFont="1" applyBorder="1" applyAlignment="1">
      <alignment vertical="top" wrapText="1"/>
    </xf>
    <xf numFmtId="0" fontId="26" fillId="0" borderId="69" xfId="0" applyFont="1" applyBorder="1" applyAlignment="1">
      <alignment vertical="top" wrapText="1"/>
    </xf>
    <xf numFmtId="0" fontId="26" fillId="0" borderId="70" xfId="0" applyFont="1" applyBorder="1" applyAlignment="1">
      <alignment vertical="top" wrapText="1"/>
    </xf>
    <xf numFmtId="3" fontId="2" fillId="8" borderId="101" xfId="0" applyNumberFormat="1" applyFont="1" applyFill="1" applyBorder="1" applyAlignment="1">
      <alignment horizontal="right" vertical="top" wrapText="1"/>
    </xf>
    <xf numFmtId="3" fontId="2" fillId="8" borderId="102" xfId="0" applyNumberFormat="1" applyFont="1" applyFill="1" applyBorder="1" applyAlignment="1">
      <alignment horizontal="right" vertical="top" wrapText="1"/>
    </xf>
    <xf numFmtId="3" fontId="2" fillId="8" borderId="101" xfId="0" applyNumberFormat="1" applyFont="1" applyFill="1" applyBorder="1" applyAlignment="1">
      <alignment horizontal="right"/>
    </xf>
    <xf numFmtId="3" fontId="2" fillId="8" borderId="102" xfId="0" applyNumberFormat="1" applyFont="1" applyFill="1" applyBorder="1" applyAlignment="1">
      <alignment horizontal="right"/>
    </xf>
    <xf numFmtId="3" fontId="2" fillId="8" borderId="101" xfId="0" applyNumberFormat="1" applyFont="1" applyFill="1" applyBorder="1" applyAlignment="1">
      <alignment horizontal="left"/>
    </xf>
    <xf numFmtId="3" fontId="2" fillId="8" borderId="64" xfId="0" applyNumberFormat="1" applyFont="1" applyFill="1" applyBorder="1" applyAlignment="1">
      <alignment horizontal="left"/>
    </xf>
    <xf numFmtId="3" fontId="2" fillId="8" borderId="102" xfId="0" applyNumberFormat="1" applyFont="1" applyFill="1" applyBorder="1" applyAlignment="1">
      <alignment horizontal="left"/>
    </xf>
    <xf numFmtId="165" fontId="2" fillId="5" borderId="103" xfId="0" applyNumberFormat="1" applyFont="1" applyFill="1" applyBorder="1"/>
    <xf numFmtId="165" fontId="2" fillId="5" borderId="104" xfId="0" applyNumberFormat="1" applyFont="1" applyFill="1" applyBorder="1"/>
    <xf numFmtId="165" fontId="2" fillId="5" borderId="105" xfId="0" applyNumberFormat="1" applyFont="1" applyFill="1" applyBorder="1"/>
    <xf numFmtId="0" fontId="27" fillId="0" borderId="0" xfId="0" applyFont="1" applyAlignment="1">
      <alignment horizontal="left" wrapText="1" readingOrder="1"/>
    </xf>
    <xf numFmtId="0" fontId="2" fillId="0" borderId="0" xfId="0" applyFont="1" applyAlignment="1">
      <alignment horizontal="right" vertical="center"/>
    </xf>
    <xf numFmtId="0" fontId="62" fillId="0" borderId="88" xfId="0" applyFont="1" applyBorder="1"/>
    <xf numFmtId="0" fontId="20" fillId="0" borderId="0" xfId="0" applyFont="1" applyAlignment="1">
      <alignment horizontal="right"/>
    </xf>
    <xf numFmtId="165" fontId="20" fillId="0" borderId="94" xfId="0" applyNumberFormat="1" applyFont="1" applyBorder="1"/>
    <xf numFmtId="9" fontId="20" fillId="0" borderId="90" xfId="0" applyNumberFormat="1" applyFont="1" applyBorder="1"/>
    <xf numFmtId="10" fontId="2" fillId="0" borderId="95" xfId="0" applyNumberFormat="1" applyFont="1" applyBorder="1"/>
    <xf numFmtId="10" fontId="2" fillId="0" borderId="96" xfId="0" applyNumberFormat="1" applyFont="1" applyBorder="1"/>
    <xf numFmtId="0" fontId="40" fillId="0" borderId="0" xfId="0" applyFont="1" applyAlignment="1">
      <alignment horizontal="left"/>
    </xf>
    <xf numFmtId="0" fontId="24" fillId="0" borderId="0" xfId="0" applyFont="1" applyAlignment="1">
      <alignment horizontal="left"/>
    </xf>
    <xf numFmtId="0" fontId="36" fillId="0" borderId="0" xfId="0" applyFont="1" applyAlignment="1">
      <alignment horizontal="left"/>
    </xf>
    <xf numFmtId="0" fontId="59" fillId="0" borderId="0" xfId="0" applyFont="1" applyAlignment="1">
      <alignment horizontal="center" wrapText="1"/>
    </xf>
    <xf numFmtId="0" fontId="59" fillId="0" borderId="0" xfId="0" applyFont="1" applyAlignment="1">
      <alignment horizontal="center"/>
    </xf>
    <xf numFmtId="0" fontId="24" fillId="0" borderId="0" xfId="0" applyFont="1" applyAlignment="1">
      <alignment horizontal="center"/>
    </xf>
    <xf numFmtId="0" fontId="24" fillId="0" borderId="0" xfId="0" applyFont="1" applyAlignment="1">
      <alignment horizontal="center" wrapText="1"/>
    </xf>
    <xf numFmtId="0" fontId="24" fillId="0" borderId="106" xfId="0" applyFont="1" applyBorder="1" applyAlignment="1">
      <alignment horizontal="center"/>
    </xf>
    <xf numFmtId="0" fontId="63" fillId="0" borderId="0" xfId="0" applyFont="1" applyAlignment="1">
      <alignment horizontal="center" wrapText="1"/>
    </xf>
    <xf numFmtId="0" fontId="63" fillId="0" borderId="0" xfId="0" applyFont="1" applyAlignment="1">
      <alignment horizontal="center"/>
    </xf>
    <xf numFmtId="169" fontId="2" fillId="5" borderId="107" xfId="0" applyNumberFormat="1" applyFont="1" applyFill="1" applyBorder="1"/>
    <xf numFmtId="169" fontId="2" fillId="0" borderId="0" xfId="0" applyNumberFormat="1" applyFont="1"/>
    <xf numFmtId="169" fontId="2" fillId="0" borderId="107" xfId="0" applyNumberFormat="1" applyFont="1" applyBorder="1"/>
    <xf numFmtId="169" fontId="2" fillId="0" borderId="110" xfId="0" applyNumberFormat="1" applyFont="1" applyBorder="1"/>
    <xf numFmtId="166" fontId="2" fillId="5" borderId="111" xfId="0" applyNumberFormat="1" applyFont="1" applyFill="1" applyBorder="1"/>
    <xf numFmtId="169" fontId="2" fillId="0" borderId="112" xfId="0" applyNumberFormat="1" applyFont="1" applyBorder="1"/>
    <xf numFmtId="166" fontId="2" fillId="5" borderId="107" xfId="0" applyNumberFormat="1" applyFont="1" applyFill="1" applyBorder="1"/>
    <xf numFmtId="0" fontId="26" fillId="0" borderId="0" xfId="0" applyFont="1" applyAlignment="1">
      <alignment vertical="top" wrapText="1"/>
    </xf>
    <xf numFmtId="10" fontId="2" fillId="0" borderId="0" xfId="0" applyNumberFormat="1" applyFont="1"/>
    <xf numFmtId="0" fontId="26" fillId="0" borderId="0" xfId="0" applyFont="1" applyAlignment="1">
      <alignment vertical="top"/>
    </xf>
    <xf numFmtId="165" fontId="2" fillId="5" borderId="107" xfId="0" applyNumberFormat="1" applyFont="1" applyFill="1" applyBorder="1"/>
    <xf numFmtId="165" fontId="2" fillId="5" borderId="107" xfId="0" applyNumberFormat="1" applyFont="1" applyFill="1" applyBorder="1" applyAlignment="1">
      <alignment horizontal="right"/>
    </xf>
    <xf numFmtId="0" fontId="26" fillId="5" borderId="107" xfId="0" applyFont="1" applyFill="1" applyBorder="1" applyAlignment="1">
      <alignment vertical="top" wrapText="1"/>
    </xf>
    <xf numFmtId="0" fontId="2" fillId="13" borderId="113" xfId="0" applyFont="1" applyFill="1" applyBorder="1" applyAlignment="1">
      <alignment wrapText="1"/>
    </xf>
    <xf numFmtId="0" fontId="24" fillId="0" borderId="106" xfId="0" applyFont="1" applyBorder="1" applyAlignment="1">
      <alignment horizontal="center" wrapText="1"/>
    </xf>
    <xf numFmtId="10" fontId="2" fillId="5" borderId="111" xfId="0" applyNumberFormat="1" applyFont="1" applyFill="1" applyBorder="1"/>
    <xf numFmtId="0" fontId="34" fillId="0" borderId="0" xfId="0" applyFont="1" applyAlignment="1">
      <alignment wrapText="1"/>
    </xf>
    <xf numFmtId="169" fontId="24" fillId="0" borderId="0" xfId="0" applyNumberFormat="1" applyFont="1" applyAlignment="1">
      <alignment horizontal="left" wrapText="1"/>
    </xf>
    <xf numFmtId="0" fontId="24" fillId="0" borderId="0" xfId="0" applyFont="1" applyAlignment="1">
      <alignment horizontal="left" wrapText="1"/>
    </xf>
    <xf numFmtId="166" fontId="2" fillId="0" borderId="0" xfId="0" applyNumberFormat="1" applyFont="1"/>
    <xf numFmtId="166" fontId="2" fillId="5" borderId="64" xfId="0" applyNumberFormat="1" applyFont="1" applyFill="1" applyBorder="1"/>
    <xf numFmtId="4" fontId="2" fillId="3" borderId="64" xfId="0" applyNumberFormat="1" applyFont="1" applyFill="1" applyBorder="1" applyAlignment="1">
      <alignment horizontal="right" vertical="top" wrapText="1"/>
    </xf>
    <xf numFmtId="0" fontId="24" fillId="0" borderId="0" xfId="0" applyFont="1" applyAlignment="1">
      <alignment wrapText="1"/>
    </xf>
    <xf numFmtId="4" fontId="2" fillId="0" borderId="0" xfId="0" applyNumberFormat="1" applyFont="1" applyAlignment="1">
      <alignment horizontal="right"/>
    </xf>
    <xf numFmtId="4" fontId="2" fillId="3" borderId="114" xfId="0" applyNumberFormat="1" applyFont="1" applyFill="1" applyBorder="1" applyAlignment="1">
      <alignment horizontal="right" vertical="top" wrapText="1"/>
    </xf>
    <xf numFmtId="10" fontId="2" fillId="3" borderId="114" xfId="0" applyNumberFormat="1" applyFont="1" applyFill="1" applyBorder="1" applyAlignment="1">
      <alignment horizontal="right" vertical="top" wrapText="1"/>
    </xf>
    <xf numFmtId="10" fontId="2" fillId="0" borderId="0" xfId="0" applyNumberFormat="1" applyFont="1" applyAlignment="1">
      <alignment wrapText="1"/>
    </xf>
    <xf numFmtId="10" fontId="24" fillId="0" borderId="0" xfId="0" applyNumberFormat="1" applyFont="1" applyAlignment="1">
      <alignment wrapText="1"/>
    </xf>
    <xf numFmtId="0" fontId="24" fillId="0" borderId="0" xfId="0" applyFont="1" applyAlignment="1">
      <alignment horizontal="right"/>
    </xf>
    <xf numFmtId="170" fontId="2" fillId="5" borderId="64" xfId="0" applyNumberFormat="1" applyFont="1" applyFill="1" applyBorder="1"/>
    <xf numFmtId="0" fontId="66" fillId="0" borderId="0" xfId="0" applyFont="1" applyAlignment="1">
      <alignment vertical="center"/>
    </xf>
    <xf numFmtId="44" fontId="2" fillId="0" borderId="115" xfId="0" applyNumberFormat="1" applyFont="1" applyBorder="1"/>
    <xf numFmtId="0" fontId="24" fillId="0" borderId="1" xfId="0" applyFont="1" applyBorder="1" applyAlignment="1">
      <alignment wrapText="1"/>
    </xf>
    <xf numFmtId="166" fontId="24" fillId="0" borderId="1" xfId="0" applyNumberFormat="1" applyFont="1" applyBorder="1" applyAlignment="1">
      <alignment wrapText="1"/>
    </xf>
    <xf numFmtId="0" fontId="2" fillId="0" borderId="1" xfId="0" applyFont="1" applyBorder="1"/>
    <xf numFmtId="166" fontId="2" fillId="0" borderId="1" xfId="0" applyNumberFormat="1" applyFont="1" applyBorder="1" applyAlignment="1">
      <alignment horizontal="right"/>
    </xf>
    <xf numFmtId="166" fontId="2" fillId="0" borderId="1" xfId="0" applyNumberFormat="1" applyFont="1" applyBorder="1"/>
    <xf numFmtId="166" fontId="2" fillId="0" borderId="34" xfId="0" applyNumberFormat="1" applyFont="1" applyBorder="1"/>
    <xf numFmtId="167" fontId="2" fillId="0" borderId="1" xfId="0" applyNumberFormat="1" applyFont="1" applyBorder="1" applyAlignment="1">
      <alignment horizontal="right"/>
    </xf>
    <xf numFmtId="167" fontId="2" fillId="0" borderId="1" xfId="0" applyNumberFormat="1" applyFont="1" applyBorder="1"/>
    <xf numFmtId="0" fontId="2" fillId="0" borderId="116" xfId="0" applyFont="1" applyBorder="1"/>
    <xf numFmtId="0" fontId="2" fillId="0" borderId="116" xfId="0" applyFont="1" applyBorder="1" applyAlignment="1">
      <alignment horizontal="left" vertical="center"/>
    </xf>
    <xf numFmtId="0" fontId="2" fillId="0" borderId="116" xfId="0" applyFont="1" applyBorder="1" applyAlignment="1">
      <alignment vertical="top" wrapText="1"/>
    </xf>
    <xf numFmtId="0" fontId="2" fillId="0" borderId="116" xfId="0" applyFont="1" applyBorder="1" applyAlignment="1">
      <alignment vertical="top"/>
    </xf>
    <xf numFmtId="0" fontId="2" fillId="0" borderId="116" xfId="0" applyFont="1" applyBorder="1" applyAlignment="1">
      <alignment wrapText="1"/>
    </xf>
    <xf numFmtId="0" fontId="26" fillId="8" borderId="117" xfId="0" applyFont="1" applyFill="1" applyBorder="1" applyAlignment="1">
      <alignment horizontal="center"/>
    </xf>
    <xf numFmtId="0" fontId="26" fillId="0" borderId="118" xfId="0" applyFont="1" applyBorder="1" applyAlignment="1">
      <alignment horizontal="center"/>
    </xf>
    <xf numFmtId="0" fontId="67" fillId="0" borderId="0" xfId="0" applyFont="1" applyAlignment="1">
      <alignment vertical="center" wrapText="1"/>
    </xf>
    <xf numFmtId="0" fontId="68" fillId="0" borderId="0" xfId="0" applyFont="1" applyAlignment="1">
      <alignment horizontal="center" vertical="center" wrapText="1"/>
    </xf>
    <xf numFmtId="2" fontId="67" fillId="0" borderId="0" xfId="0" applyNumberFormat="1" applyFont="1" applyAlignment="1">
      <alignment vertical="center" wrapText="1"/>
    </xf>
    <xf numFmtId="0" fontId="2" fillId="8" borderId="64" xfId="0" applyFont="1" applyFill="1" applyBorder="1" applyAlignment="1">
      <alignment horizontal="left" vertical="center" readingOrder="1"/>
    </xf>
    <xf numFmtId="0" fontId="26" fillId="0" borderId="0" xfId="0" applyFont="1" applyAlignment="1">
      <alignment horizontal="center"/>
    </xf>
    <xf numFmtId="0" fontId="2" fillId="8" borderId="64" xfId="0" applyFont="1" applyFill="1" applyBorder="1" applyAlignment="1">
      <alignment horizontal="left" readingOrder="1"/>
    </xf>
    <xf numFmtId="0" fontId="2" fillId="8" borderId="64" xfId="0" applyFont="1" applyFill="1" applyBorder="1" applyAlignment="1">
      <alignment horizontal="left"/>
    </xf>
    <xf numFmtId="164" fontId="2" fillId="8" borderId="64" xfId="0" applyNumberFormat="1" applyFont="1" applyFill="1" applyBorder="1" applyAlignment="1">
      <alignment horizontal="left"/>
    </xf>
    <xf numFmtId="37" fontId="2" fillId="8" borderId="64" xfId="0" applyNumberFormat="1" applyFont="1" applyFill="1" applyBorder="1" applyAlignment="1">
      <alignment horizontal="right"/>
    </xf>
    <xf numFmtId="0" fontId="2" fillId="8" borderId="64" xfId="0" applyFont="1" applyFill="1" applyBorder="1" applyAlignment="1">
      <alignment horizontal="right"/>
    </xf>
    <xf numFmtId="43" fontId="2" fillId="8" borderId="64" xfId="0" applyNumberFormat="1" applyFont="1" applyFill="1" applyBorder="1" applyAlignment="1">
      <alignment horizontal="left"/>
    </xf>
    <xf numFmtId="165" fontId="2" fillId="8" borderId="64" xfId="0" applyNumberFormat="1" applyFont="1" applyFill="1" applyBorder="1"/>
    <xf numFmtId="170" fontId="2" fillId="0" borderId="95" xfId="0" applyNumberFormat="1" applyFont="1" applyBorder="1" applyAlignment="1">
      <alignment horizontal="right"/>
    </xf>
    <xf numFmtId="170" fontId="2" fillId="0" borderId="96" xfId="0" applyNumberFormat="1" applyFont="1" applyBorder="1" applyAlignment="1">
      <alignment horizontal="right"/>
    </xf>
    <xf numFmtId="0" fontId="2" fillId="5" borderId="64" xfId="0" applyFont="1" applyFill="1" applyBorder="1"/>
    <xf numFmtId="2" fontId="2" fillId="8" borderId="64" xfId="0" applyNumberFormat="1" applyFont="1" applyFill="1" applyBorder="1" applyAlignment="1">
      <alignment horizontal="left"/>
    </xf>
    <xf numFmtId="167" fontId="2" fillId="0" borderId="64" xfId="0" applyNumberFormat="1" applyFont="1" applyBorder="1" applyAlignment="1">
      <alignment horizontal="center"/>
    </xf>
    <xf numFmtId="0" fontId="40" fillId="0" borderId="0" xfId="0" applyFont="1" applyAlignment="1">
      <alignment horizontal="right"/>
    </xf>
    <xf numFmtId="169" fontId="2" fillId="5" borderId="64" xfId="0" applyNumberFormat="1" applyFont="1" applyFill="1" applyBorder="1"/>
    <xf numFmtId="0" fontId="57" fillId="14" borderId="120" xfId="0" applyFont="1" applyFill="1" applyBorder="1" applyAlignment="1">
      <alignment horizontal="left"/>
    </xf>
    <xf numFmtId="0" fontId="57" fillId="14" borderId="121" xfId="0" applyFont="1" applyFill="1" applyBorder="1"/>
    <xf numFmtId="0" fontId="2" fillId="0" borderId="122" xfId="0" applyFont="1" applyBorder="1"/>
    <xf numFmtId="0" fontId="2" fillId="0" borderId="123" xfId="0" applyFont="1" applyBorder="1"/>
    <xf numFmtId="0" fontId="8" fillId="0" borderId="124" xfId="0" applyFont="1" applyBorder="1" applyAlignment="1">
      <alignment horizontal="left"/>
    </xf>
    <xf numFmtId="0" fontId="2" fillId="0" borderId="125" xfId="0" applyFont="1" applyBorder="1"/>
    <xf numFmtId="4" fontId="2" fillId="3" borderId="114" xfId="0" applyNumberFormat="1" applyFont="1" applyFill="1" applyBorder="1" applyAlignment="1">
      <alignment vertical="top" wrapText="1"/>
    </xf>
    <xf numFmtId="0" fontId="69" fillId="0" borderId="0" xfId="0" applyFont="1"/>
    <xf numFmtId="0" fontId="2" fillId="8" borderId="64" xfId="0" applyFont="1" applyFill="1" applyBorder="1" applyAlignment="1">
      <alignment vertical="top" wrapText="1"/>
    </xf>
    <xf numFmtId="0" fontId="8" fillId="0" borderId="126" xfId="0" applyFont="1" applyBorder="1" applyAlignment="1">
      <alignment horizontal="left"/>
    </xf>
    <xf numFmtId="0" fontId="8" fillId="0" borderId="127" xfId="0" applyFont="1" applyBorder="1"/>
    <xf numFmtId="0" fontId="2" fillId="0" borderId="127" xfId="0" applyFont="1" applyBorder="1"/>
    <xf numFmtId="0" fontId="2" fillId="0" borderId="128" xfId="0" applyFont="1" applyBorder="1"/>
    <xf numFmtId="0" fontId="57" fillId="14" borderId="129" xfId="0" applyFont="1" applyFill="1" applyBorder="1" applyAlignment="1">
      <alignment horizontal="left"/>
    </xf>
    <xf numFmtId="0" fontId="2" fillId="8" borderId="64" xfId="0" applyFont="1" applyFill="1" applyBorder="1"/>
    <xf numFmtId="0" fontId="24" fillId="0" borderId="0" xfId="0" applyFont="1" applyAlignment="1">
      <alignment horizontal="center" vertical="center" wrapText="1"/>
    </xf>
    <xf numFmtId="0" fontId="2" fillId="0" borderId="0" xfId="0" applyFont="1" applyAlignment="1">
      <alignment horizontal="right" vertical="center" wrapText="1"/>
    </xf>
    <xf numFmtId="165" fontId="2" fillId="0" borderId="130" xfId="0" applyNumberFormat="1" applyFont="1" applyBorder="1"/>
    <xf numFmtId="165" fontId="2" fillId="0" borderId="132" xfId="0" applyNumberFormat="1" applyFont="1" applyBorder="1"/>
    <xf numFmtId="10" fontId="2" fillId="0" borderId="95" xfId="0" applyNumberFormat="1" applyFont="1" applyBorder="1" applyAlignment="1">
      <alignment horizontal="right"/>
    </xf>
    <xf numFmtId="10" fontId="2" fillId="0" borderId="133" xfId="0" applyNumberFormat="1" applyFont="1" applyBorder="1" applyAlignment="1">
      <alignment horizontal="right"/>
    </xf>
    <xf numFmtId="0" fontId="71" fillId="6" borderId="134" xfId="0" applyFont="1" applyFill="1" applyBorder="1" applyAlignment="1">
      <alignment horizontal="center" vertical="center"/>
    </xf>
    <xf numFmtId="0" fontId="65" fillId="7" borderId="135" xfId="0" applyFont="1" applyFill="1" applyBorder="1"/>
    <xf numFmtId="0" fontId="34" fillId="0" borderId="0" xfId="0" applyFont="1" applyAlignment="1">
      <alignment vertical="center"/>
    </xf>
    <xf numFmtId="0" fontId="36" fillId="0" borderId="0" xfId="0" applyFont="1"/>
    <xf numFmtId="0" fontId="40" fillId="0" borderId="0" xfId="0" applyFont="1"/>
    <xf numFmtId="169" fontId="2" fillId="5" borderId="136" xfId="0" applyNumberFormat="1" applyFont="1" applyFill="1" applyBorder="1"/>
    <xf numFmtId="0" fontId="65" fillId="12" borderId="137" xfId="0" applyFont="1" applyFill="1" applyBorder="1"/>
    <xf numFmtId="169" fontId="2" fillId="0" borderId="138" xfId="0" applyNumberFormat="1" applyFont="1" applyBorder="1"/>
    <xf numFmtId="0" fontId="65" fillId="12" borderId="137" xfId="0" applyFont="1" applyFill="1" applyBorder="1" applyAlignment="1">
      <alignment vertical="center"/>
    </xf>
    <xf numFmtId="0" fontId="65" fillId="12" borderId="139" xfId="0" applyFont="1" applyFill="1" applyBorder="1" applyAlignment="1">
      <alignment vertical="center"/>
    </xf>
    <xf numFmtId="10" fontId="2" fillId="5" borderId="140" xfId="0" applyNumberFormat="1" applyFont="1" applyFill="1" applyBorder="1"/>
    <xf numFmtId="10" fontId="2" fillId="5" borderId="139" xfId="0" applyNumberFormat="1" applyFont="1" applyFill="1" applyBorder="1"/>
    <xf numFmtId="4" fontId="2" fillId="3" borderId="64" xfId="0" applyNumberFormat="1" applyFont="1" applyFill="1" applyBorder="1" applyAlignment="1">
      <alignment horizontal="right" vertical="top"/>
    </xf>
    <xf numFmtId="4" fontId="2" fillId="0" borderId="0" xfId="0" applyNumberFormat="1" applyFont="1"/>
    <xf numFmtId="3" fontId="2" fillId="0" borderId="0" xfId="0" applyNumberFormat="1" applyFont="1"/>
    <xf numFmtId="44" fontId="2" fillId="0" borderId="0" xfId="0" applyNumberFormat="1" applyFont="1"/>
    <xf numFmtId="9" fontId="2" fillId="8" borderId="64" xfId="0" applyNumberFormat="1" applyFont="1" applyFill="1" applyBorder="1"/>
    <xf numFmtId="9" fontId="2" fillId="5" borderId="64" xfId="0" applyNumberFormat="1" applyFont="1" applyFill="1" applyBorder="1"/>
    <xf numFmtId="1" fontId="2" fillId="5" borderId="64" xfId="0" applyNumberFormat="1" applyFont="1" applyFill="1" applyBorder="1"/>
    <xf numFmtId="0" fontId="2" fillId="0" borderId="0" xfId="0" applyFont="1" applyAlignment="1">
      <alignment vertical="top" wrapText="1"/>
    </xf>
    <xf numFmtId="9" fontId="2" fillId="0" borderId="0" xfId="0" applyNumberFormat="1" applyFont="1"/>
    <xf numFmtId="9" fontId="2" fillId="0" borderId="0" xfId="0" applyNumberFormat="1" applyFont="1" applyAlignment="1">
      <alignment horizontal="right"/>
    </xf>
    <xf numFmtId="0" fontId="4" fillId="2" borderId="77" xfId="0" applyFont="1" applyFill="1" applyBorder="1" applyAlignment="1">
      <alignment wrapText="1"/>
    </xf>
    <xf numFmtId="0" fontId="32" fillId="4" borderId="77" xfId="0" applyFont="1" applyFill="1" applyBorder="1" applyAlignment="1">
      <alignment horizontal="center" vertical="center"/>
    </xf>
    <xf numFmtId="0" fontId="2" fillId="0" borderId="36" xfId="0" applyFont="1" applyBorder="1"/>
    <xf numFmtId="0" fontId="2" fillId="0" borderId="35" xfId="0" applyFont="1" applyBorder="1"/>
    <xf numFmtId="0" fontId="22" fillId="4" borderId="77" xfId="0" applyFont="1" applyFill="1" applyBorder="1" applyAlignment="1">
      <alignment horizontal="left" vertical="center"/>
    </xf>
    <xf numFmtId="0" fontId="35" fillId="0" borderId="35" xfId="0" applyFont="1" applyBorder="1" applyAlignment="1">
      <alignment horizontal="center" vertical="center"/>
    </xf>
    <xf numFmtId="0" fontId="24" fillId="0" borderId="36" xfId="0" applyFont="1" applyBorder="1" applyAlignment="1">
      <alignment horizontal="left" vertical="center"/>
    </xf>
    <xf numFmtId="165" fontId="2" fillId="5" borderId="77" xfId="0" applyNumberFormat="1" applyFont="1" applyFill="1" applyBorder="1"/>
    <xf numFmtId="0" fontId="44" fillId="6" borderId="77" xfId="0" applyFont="1" applyFill="1" applyBorder="1" applyAlignment="1">
      <alignment horizontal="left"/>
    </xf>
    <xf numFmtId="0" fontId="45" fillId="6" borderId="77" xfId="0" applyFont="1" applyFill="1" applyBorder="1" applyAlignment="1">
      <alignment horizontal="left"/>
    </xf>
    <xf numFmtId="0" fontId="41" fillId="6" borderId="77" xfId="0" applyFont="1" applyFill="1" applyBorder="1" applyAlignment="1">
      <alignment horizontal="left"/>
    </xf>
    <xf numFmtId="0" fontId="44" fillId="7" borderId="77" xfId="0" applyFont="1" applyFill="1" applyBorder="1" applyAlignment="1">
      <alignment horizontal="left" vertical="center"/>
    </xf>
    <xf numFmtId="14" fontId="44" fillId="7" borderId="77" xfId="0" applyNumberFormat="1" applyFont="1" applyFill="1" applyBorder="1" applyAlignment="1">
      <alignment horizontal="left" vertical="center"/>
    </xf>
    <xf numFmtId="0" fontId="45" fillId="7" borderId="77" xfId="0" applyFont="1" applyFill="1" applyBorder="1" applyAlignment="1">
      <alignment horizontal="left" vertical="center"/>
    </xf>
    <xf numFmtId="0" fontId="41" fillId="7" borderId="77" xfId="0" applyFont="1" applyFill="1" applyBorder="1" applyAlignment="1">
      <alignment horizontal="left" vertical="center"/>
    </xf>
    <xf numFmtId="0" fontId="2" fillId="0" borderId="135" xfId="0" applyFont="1" applyBorder="1"/>
    <xf numFmtId="0" fontId="36" fillId="0" borderId="135" xfId="0" applyFont="1" applyBorder="1" applyAlignment="1">
      <alignment horizontal="right"/>
    </xf>
    <xf numFmtId="0" fontId="2" fillId="0" borderId="100" xfId="0" applyFont="1" applyBorder="1"/>
    <xf numFmtId="0" fontId="2" fillId="0" borderId="103" xfId="0" applyFont="1" applyBorder="1"/>
    <xf numFmtId="0" fontId="16" fillId="0" borderId="104" xfId="0" applyFont="1" applyBorder="1"/>
    <xf numFmtId="0" fontId="7" fillId="0" borderId="104" xfId="0" applyFont="1" applyBorder="1"/>
    <xf numFmtId="0" fontId="7" fillId="0" borderId="105" xfId="0" applyFont="1" applyBorder="1"/>
    <xf numFmtId="0" fontId="5" fillId="9" borderId="77" xfId="0" applyFont="1" applyFill="1" applyBorder="1"/>
    <xf numFmtId="0" fontId="27" fillId="9" borderId="77" xfId="0" applyFont="1" applyFill="1" applyBorder="1"/>
    <xf numFmtId="0" fontId="2" fillId="9" borderId="77" xfId="0" applyFont="1" applyFill="1" applyBorder="1" applyAlignment="1">
      <alignment vertical="center"/>
    </xf>
    <xf numFmtId="0" fontId="24" fillId="9" borderId="77" xfId="0" applyFont="1" applyFill="1" applyBorder="1"/>
    <xf numFmtId="0" fontId="2" fillId="9" borderId="77" xfId="0" applyFont="1" applyFill="1" applyBorder="1"/>
    <xf numFmtId="0" fontId="57" fillId="10" borderId="72" xfId="0" applyFont="1" applyFill="1" applyBorder="1" applyAlignment="1">
      <alignment horizontal="left"/>
    </xf>
    <xf numFmtId="0" fontId="57" fillId="10" borderId="73" xfId="0" applyFont="1" applyFill="1" applyBorder="1"/>
    <xf numFmtId="0" fontId="2" fillId="10" borderId="73" xfId="0" applyFont="1" applyFill="1" applyBorder="1"/>
    <xf numFmtId="0" fontId="2" fillId="10" borderId="83" xfId="0" applyFont="1" applyFill="1" applyBorder="1"/>
    <xf numFmtId="0" fontId="8" fillId="0" borderId="76" xfId="0" applyFont="1" applyBorder="1" applyAlignment="1">
      <alignment horizontal="left"/>
    </xf>
    <xf numFmtId="0" fontId="2" fillId="0" borderId="79" xfId="0" applyFont="1" applyBorder="1" applyAlignment="1">
      <alignment horizontal="right"/>
    </xf>
    <xf numFmtId="0" fontId="8" fillId="0" borderId="76" xfId="0" applyFont="1" applyBorder="1"/>
    <xf numFmtId="0" fontId="22" fillId="0" borderId="100" xfId="0" applyFont="1" applyBorder="1"/>
    <xf numFmtId="0" fontId="2" fillId="0" borderId="104" xfId="0" applyFont="1" applyBorder="1" applyAlignment="1">
      <alignment horizontal="right"/>
    </xf>
    <xf numFmtId="0" fontId="2" fillId="0" borderId="104" xfId="0" applyFont="1" applyBorder="1"/>
    <xf numFmtId="0" fontId="2" fillId="0" borderId="105" xfId="0" applyFont="1" applyBorder="1"/>
    <xf numFmtId="0" fontId="2" fillId="0" borderId="135" xfId="0" applyFont="1" applyBorder="1" applyAlignment="1">
      <alignment horizontal="left"/>
    </xf>
    <xf numFmtId="0" fontId="2" fillId="0" borderId="139" xfId="0" applyFont="1" applyBorder="1" applyAlignment="1">
      <alignment horizontal="left"/>
    </xf>
    <xf numFmtId="0" fontId="65" fillId="12" borderId="138" xfId="0" applyFont="1" applyFill="1" applyBorder="1" applyAlignment="1">
      <alignment vertical="center"/>
    </xf>
    <xf numFmtId="166" fontId="2" fillId="5" borderId="77" xfId="0" applyNumberFormat="1" applyFont="1" applyFill="1" applyBorder="1" applyAlignment="1">
      <alignment vertical="center"/>
    </xf>
    <xf numFmtId="166" fontId="2" fillId="5" borderId="110" xfId="0" applyNumberFormat="1" applyFont="1" applyFill="1" applyBorder="1"/>
    <xf numFmtId="166" fontId="2" fillId="5" borderId="112" xfId="0" applyNumberFormat="1" applyFont="1" applyFill="1" applyBorder="1"/>
    <xf numFmtId="0" fontId="26" fillId="13" borderId="77" xfId="0" applyFont="1" applyFill="1" applyBorder="1" applyAlignment="1">
      <alignment vertical="top"/>
    </xf>
    <xf numFmtId="169" fontId="2" fillId="5" borderId="112" xfId="0" applyNumberFormat="1" applyFont="1" applyFill="1" applyBorder="1"/>
    <xf numFmtId="0" fontId="2" fillId="13" borderId="77" xfId="0" applyFont="1" applyFill="1" applyBorder="1"/>
    <xf numFmtId="0" fontId="2" fillId="13" borderId="77" xfId="0" applyFont="1" applyFill="1" applyBorder="1" applyAlignment="1">
      <alignment wrapText="1"/>
    </xf>
    <xf numFmtId="10" fontId="2" fillId="5" borderId="77" xfId="0" applyNumberFormat="1" applyFont="1" applyFill="1" applyBorder="1"/>
    <xf numFmtId="0" fontId="2" fillId="0" borderId="117" xfId="0" applyFont="1" applyBorder="1" applyAlignment="1">
      <alignment horizontal="right" wrapText="1"/>
    </xf>
    <xf numFmtId="0" fontId="24" fillId="0" borderId="117" xfId="0" applyFont="1" applyBorder="1" applyAlignment="1">
      <alignment wrapText="1"/>
    </xf>
    <xf numFmtId="0" fontId="24" fillId="12" borderId="77" xfId="0" applyFont="1" applyFill="1" applyBorder="1"/>
    <xf numFmtId="0" fontId="22" fillId="16" borderId="77" xfId="0" applyFont="1" applyFill="1" applyBorder="1"/>
    <xf numFmtId="0" fontId="65" fillId="12" borderId="138" xfId="0" applyFont="1" applyFill="1" applyBorder="1"/>
    <xf numFmtId="169" fontId="2" fillId="0" borderId="136" xfId="0" applyNumberFormat="1" applyFont="1" applyBorder="1"/>
    <xf numFmtId="169" fontId="2" fillId="5" borderId="138" xfId="0" applyNumberFormat="1" applyFont="1" applyFill="1" applyBorder="1"/>
    <xf numFmtId="0" fontId="65" fillId="12" borderId="77" xfId="0" applyFont="1" applyFill="1" applyBorder="1" applyAlignment="1">
      <alignment vertical="center"/>
    </xf>
    <xf numFmtId="10" fontId="2" fillId="5" borderId="138" xfId="0" applyNumberFormat="1" applyFont="1" applyFill="1" applyBorder="1"/>
    <xf numFmtId="0" fontId="2" fillId="0" borderId="117" xfId="0" applyFont="1" applyBorder="1" applyAlignment="1">
      <alignment horizontal="right"/>
    </xf>
    <xf numFmtId="0" fontId="2" fillId="5" borderId="77" xfId="0" applyFont="1" applyFill="1" applyBorder="1"/>
    <xf numFmtId="0" fontId="2" fillId="0" borderId="0" xfId="0" applyFont="1" applyAlignment="1">
      <alignment horizontal="center" vertical="center" wrapText="1"/>
    </xf>
    <xf numFmtId="0" fontId="16" fillId="0" borderId="0" xfId="0" applyFont="1" applyAlignment="1">
      <alignment horizontal="left" vertical="top" wrapText="1"/>
    </xf>
    <xf numFmtId="0" fontId="21" fillId="4" borderId="77" xfId="0" applyFont="1" applyFill="1" applyBorder="1" applyAlignment="1">
      <alignment horizontal="center" vertical="center" wrapText="1"/>
    </xf>
    <xf numFmtId="0" fontId="22" fillId="4" borderId="77" xfId="0" applyFont="1" applyFill="1" applyBorder="1" applyAlignment="1">
      <alignment horizontal="left" vertical="center" wrapText="1"/>
    </xf>
    <xf numFmtId="0" fontId="27" fillId="0" borderId="21" xfId="0" applyFont="1" applyBorder="1" applyAlignment="1">
      <alignment horizontal="center" vertical="center" wrapText="1"/>
    </xf>
    <xf numFmtId="0" fontId="2" fillId="0" borderId="41" xfId="0" applyFont="1" applyBorder="1" applyAlignment="1">
      <alignment horizontal="center"/>
    </xf>
    <xf numFmtId="0" fontId="24"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top"/>
    </xf>
    <xf numFmtId="0" fontId="8" fillId="0" borderId="0" xfId="0" applyFont="1" applyAlignment="1">
      <alignment horizontal="left" vertical="center" wrapText="1"/>
    </xf>
    <xf numFmtId="0" fontId="2" fillId="0" borderId="41" xfId="0" applyFont="1" applyBorder="1" applyAlignment="1">
      <alignment horizontal="left"/>
    </xf>
    <xf numFmtId="0" fontId="8" fillId="0" borderId="0" xfId="0" applyFont="1" applyAlignment="1">
      <alignment horizontal="left" wrapText="1"/>
    </xf>
    <xf numFmtId="0" fontId="37" fillId="0" borderId="44" xfId="0" applyFont="1" applyBorder="1" applyAlignment="1">
      <alignment horizontal="center" vertical="top" wrapText="1"/>
    </xf>
    <xf numFmtId="0" fontId="51" fillId="0" borderId="0" xfId="0" applyFont="1" applyAlignment="1">
      <alignment horizontal="center"/>
    </xf>
    <xf numFmtId="0" fontId="34" fillId="0" borderId="0" xfId="0" applyFont="1" applyAlignment="1">
      <alignment horizontal="left" vertical="center" wrapText="1"/>
    </xf>
    <xf numFmtId="0" fontId="16" fillId="0" borderId="0" xfId="0" applyFont="1" applyAlignment="1">
      <alignment vertical="center" wrapText="1"/>
    </xf>
    <xf numFmtId="0" fontId="2" fillId="5" borderId="76" xfId="0" applyFont="1" applyFill="1" applyBorder="1" applyAlignment="1">
      <alignment horizontal="right" vertical="center" wrapText="1"/>
    </xf>
    <xf numFmtId="0" fontId="2" fillId="5" borderId="76" xfId="0" applyFont="1" applyFill="1" applyBorder="1" applyAlignment="1">
      <alignment horizontal="right" vertical="center"/>
    </xf>
    <xf numFmtId="0" fontId="36" fillId="0" borderId="78" xfId="0" applyFont="1" applyBorder="1" applyAlignment="1">
      <alignment horizontal="right" vertical="center" wrapText="1"/>
    </xf>
    <xf numFmtId="0" fontId="2" fillId="0" borderId="91" xfId="0" applyFont="1" applyBorder="1" applyAlignment="1">
      <alignment horizontal="center"/>
    </xf>
    <xf numFmtId="0" fontId="24" fillId="0" borderId="100" xfId="0" applyFont="1" applyBorder="1" applyAlignment="1">
      <alignment horizontal="left" wrapText="1"/>
    </xf>
    <xf numFmtId="0" fontId="2" fillId="5" borderId="100" xfId="0" applyFont="1" applyFill="1" applyBorder="1" applyAlignment="1">
      <alignment horizontal="left"/>
    </xf>
    <xf numFmtId="0" fontId="30" fillId="0" borderId="106" xfId="0" applyFont="1" applyBorder="1" applyAlignment="1">
      <alignment horizontal="center" wrapText="1"/>
    </xf>
    <xf numFmtId="0" fontId="64" fillId="0" borderId="0" xfId="0" applyFont="1" applyAlignment="1">
      <alignment horizontal="center" wrapText="1"/>
    </xf>
    <xf numFmtId="0" fontId="26" fillId="5" borderId="108" xfId="0" applyFont="1" applyFill="1" applyBorder="1" applyAlignment="1">
      <alignment horizontal="left" vertical="top" wrapText="1"/>
    </xf>
    <xf numFmtId="0" fontId="29" fillId="0" borderId="119" xfId="0" applyFont="1" applyBorder="1" applyAlignment="1">
      <alignment horizontal="left" vertical="center" wrapText="1"/>
    </xf>
    <xf numFmtId="0" fontId="40" fillId="0" borderId="0" xfId="0" applyFont="1" applyAlignment="1">
      <alignment horizontal="center"/>
    </xf>
    <xf numFmtId="0" fontId="2" fillId="0" borderId="131" xfId="0" applyFont="1" applyBorder="1" applyAlignment="1">
      <alignment horizontal="center"/>
    </xf>
    <xf numFmtId="0" fontId="70" fillId="15" borderId="77" xfId="0" applyFont="1" applyFill="1" applyBorder="1" applyAlignment="1">
      <alignment horizontal="center"/>
    </xf>
    <xf numFmtId="0" fontId="40" fillId="0" borderId="119" xfId="0" applyFont="1" applyBorder="1" applyAlignment="1">
      <alignment horizontal="center"/>
    </xf>
    <xf numFmtId="0" fontId="71" fillId="6" borderId="134" xfId="0" applyFont="1" applyFill="1" applyBorder="1" applyAlignment="1">
      <alignment horizontal="center" vertical="center"/>
    </xf>
    <xf numFmtId="0" fontId="26" fillId="5" borderId="108" xfId="0" applyFont="1" applyFill="1" applyBorder="1" applyAlignment="1">
      <alignment vertical="top" wrapText="1"/>
    </xf>
    <xf numFmtId="0" fontId="0" fillId="0" borderId="0" xfId="0" applyAlignment="1"/>
    <xf numFmtId="0" fontId="23" fillId="0" borderId="77" xfId="0" applyFont="1" applyBorder="1" applyAlignment="1"/>
    <xf numFmtId="0" fontId="25" fillId="0" borderId="0" xfId="0" applyFont="1" applyAlignment="1"/>
    <xf numFmtId="0" fontId="23" fillId="0" borderId="5" xfId="0" applyFont="1" applyBorder="1" applyAlignment="1"/>
    <xf numFmtId="0" fontId="23" fillId="0" borderId="139" xfId="0" applyFont="1" applyBorder="1" applyAlignment="1"/>
    <xf numFmtId="0" fontId="23" fillId="0" borderId="19" xfId="0" applyFont="1" applyBorder="1" applyAlignment="1"/>
    <xf numFmtId="0" fontId="23" fillId="0" borderId="20" xfId="0" applyFont="1" applyBorder="1" applyAlignment="1"/>
    <xf numFmtId="0" fontId="23" fillId="0" borderId="23" xfId="0" applyFont="1" applyBorder="1" applyAlignment="1"/>
    <xf numFmtId="0" fontId="23" fillId="0" borderId="24" xfId="0" applyFont="1" applyBorder="1" applyAlignment="1"/>
    <xf numFmtId="0" fontId="23" fillId="0" borderId="27" xfId="0" applyFont="1" applyBorder="1" applyAlignment="1"/>
    <xf numFmtId="0" fontId="23" fillId="0" borderId="28" xfId="0" applyFont="1" applyBorder="1" applyAlignment="1"/>
    <xf numFmtId="0" fontId="23" fillId="0" borderId="29" xfId="0" applyFont="1" applyBorder="1" applyAlignment="1"/>
    <xf numFmtId="0" fontId="23" fillId="0" borderId="30" xfId="0" applyFont="1" applyBorder="1" applyAlignment="1"/>
    <xf numFmtId="0" fontId="23" fillId="0" borderId="31" xfId="0" applyFont="1" applyBorder="1" applyAlignment="1"/>
    <xf numFmtId="0" fontId="23" fillId="0" borderId="32" xfId="0" applyFont="1" applyBorder="1" applyAlignment="1"/>
    <xf numFmtId="0" fontId="23" fillId="0" borderId="33" xfId="0" applyFont="1" applyBorder="1" applyAlignment="1"/>
    <xf numFmtId="0" fontId="23" fillId="0" borderId="36" xfId="0" applyFont="1" applyBorder="1" applyAlignment="1"/>
    <xf numFmtId="0" fontId="23" fillId="0" borderId="42" xfId="0" applyFont="1" applyBorder="1" applyAlignment="1"/>
    <xf numFmtId="0" fontId="23" fillId="0" borderId="25" xfId="0" applyFont="1" applyBorder="1" applyAlignment="1"/>
    <xf numFmtId="0" fontId="2" fillId="0" borderId="43" xfId="0" applyFont="1" applyBorder="1" applyAlignment="1"/>
    <xf numFmtId="0" fontId="23" fillId="0" borderId="44" xfId="0" applyFont="1" applyBorder="1" applyAlignment="1"/>
    <xf numFmtId="0" fontId="23" fillId="0" borderId="45" xfId="0" applyFont="1" applyBorder="1" applyAlignment="1"/>
    <xf numFmtId="0" fontId="23" fillId="0" borderId="71" xfId="0" applyFont="1" applyBorder="1" applyAlignment="1"/>
    <xf numFmtId="0" fontId="23" fillId="0" borderId="81" xfId="0" applyFont="1" applyBorder="1" applyAlignment="1"/>
    <xf numFmtId="0" fontId="23" fillId="0" borderId="92" xfId="0" applyFont="1" applyBorder="1" applyAlignment="1"/>
    <xf numFmtId="0" fontId="23" fillId="0" borderId="93" xfId="0" applyFont="1" applyBorder="1" applyAlignment="1"/>
    <xf numFmtId="0" fontId="2" fillId="5" borderId="100" xfId="0" applyFont="1" applyFill="1" applyBorder="1" applyAlignment="1"/>
    <xf numFmtId="0" fontId="2" fillId="5" borderId="103" xfId="0" applyFont="1" applyFill="1" applyBorder="1" applyAlignment="1"/>
    <xf numFmtId="0" fontId="23" fillId="0" borderId="104" xfId="0" applyFont="1" applyBorder="1" applyAlignment="1"/>
    <xf numFmtId="0" fontId="23" fillId="0" borderId="106" xfId="0" applyFont="1" applyBorder="1" applyAlignment="1"/>
    <xf numFmtId="0" fontId="23" fillId="0" borderId="109" xfId="0" applyFont="1" applyBorder="1" applyAlignment="1"/>
    <xf numFmtId="0" fontId="23" fillId="0" borderId="136" xfId="0" applyFont="1" applyBorder="1" applyAlignment="1"/>
    <xf numFmtId="0" fontId="23" fillId="0" borderId="118" xfId="0" applyFont="1" applyBorder="1" applyAlignment="1"/>
    <xf numFmtId="0" fontId="24"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customschemas.google.com/relationships/workbookmetadata" Target="metadata"/><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6</xdr:col>
      <xdr:colOff>76200</xdr:colOff>
      <xdr:row>50</xdr:row>
      <xdr:rowOff>0</xdr:rowOff>
    </xdr:from>
    <xdr:ext cx="2047875" cy="3267075"/>
    <xdr:sp macro="" textlink="">
      <xdr:nvSpPr>
        <xdr:cNvPr id="3" name="Shape 3">
          <a:extLst>
            <a:ext uri="{FF2B5EF4-FFF2-40B4-BE49-F238E27FC236}">
              <a16:creationId xmlns:a16="http://schemas.microsoft.com/office/drawing/2014/main" id="{00000000-0008-0000-0200-000003000000}"/>
            </a:ext>
          </a:extLst>
        </xdr:cNvPr>
        <xdr:cNvSpPr/>
      </xdr:nvSpPr>
      <xdr:spPr>
        <a:xfrm>
          <a:off x="4326825" y="2151225"/>
          <a:ext cx="2038350" cy="3257550"/>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808080"/>
            </a:buClr>
            <a:buSzPts val="1100"/>
            <a:buFont typeface="Calibri"/>
            <a:buNone/>
          </a:pPr>
          <a:r>
            <a:rPr lang="en-US" sz="1100" b="1" i="0" u="none" strike="noStrike">
              <a:solidFill>
                <a:srgbClr val="808080"/>
              </a:solidFill>
              <a:latin typeface="Calibri"/>
              <a:ea typeface="Calibri"/>
              <a:cs typeface="Calibri"/>
              <a:sym typeface="Calibri"/>
            </a:rPr>
            <a:t>Opportunity</a:t>
          </a:r>
          <a:endParaRPr sz="1400"/>
        </a:p>
        <a:p>
          <a:pPr marL="0" lvl="0" indent="0" algn="l" rtl="0">
            <a:spcBef>
              <a:spcPts val="0"/>
            </a:spcBef>
            <a:spcAft>
              <a:spcPts val="0"/>
            </a:spcAft>
            <a:buClr>
              <a:srgbClr val="808080"/>
            </a:buClr>
            <a:buSzPts val="1100"/>
            <a:buFont typeface="Calibri"/>
            <a:buNone/>
          </a:pPr>
          <a:r>
            <a:rPr lang="en-US" sz="1100" i="0" u="none" strike="noStrike">
              <a:solidFill>
                <a:srgbClr val="808080"/>
              </a:solidFill>
              <a:latin typeface="Calibri"/>
              <a:ea typeface="Calibri"/>
              <a:cs typeface="Calibri"/>
              <a:sym typeface="Calibri"/>
            </a:rPr>
            <a:t>By inputing the cost of labor to pick and pack the crops on the Harvest Data tab in this calculator, in addition to the "cost per pound for the marketable product" and "price per pound for product sold to the food bank or secondary market channel", you can estimate the per acre profitability of harvesting and selling recovered product.</a:t>
          </a:r>
          <a:endParaRPr sz="1400"/>
        </a:p>
        <a:p>
          <a:pPr marL="0" lvl="0" indent="0" algn="l" rtl="0">
            <a:spcBef>
              <a:spcPts val="0"/>
            </a:spcBef>
            <a:spcAft>
              <a:spcPts val="0"/>
            </a:spcAft>
            <a:buSzPts val="1100"/>
            <a:buFont typeface="Arial"/>
            <a:buNone/>
          </a:pPr>
          <a:endParaRPr sz="1100" i="0" u="none" strike="noStrike">
            <a:solidFill>
              <a:srgbClr val="808080"/>
            </a:solidFill>
            <a:latin typeface="Calibri"/>
            <a:ea typeface="Calibri"/>
            <a:cs typeface="Calibri"/>
            <a:sym typeface="Calibri"/>
          </a:endParaRPr>
        </a:p>
        <a:p>
          <a:pPr marL="0" lvl="0" indent="0" algn="l" rtl="0">
            <a:spcBef>
              <a:spcPts val="0"/>
            </a:spcBef>
            <a:spcAft>
              <a:spcPts val="0"/>
            </a:spcAft>
            <a:buClr>
              <a:srgbClr val="808080"/>
            </a:buClr>
            <a:buSzPts val="1100"/>
            <a:buFont typeface="Calibri"/>
            <a:buNone/>
          </a:pPr>
          <a:r>
            <a:rPr lang="en-US" sz="1100" i="0" u="none" strike="noStrike">
              <a:solidFill>
                <a:srgbClr val="808080"/>
              </a:solidFill>
              <a:latin typeface="Calibri"/>
              <a:ea typeface="Calibri"/>
              <a:cs typeface="Calibri"/>
              <a:sym typeface="Calibri"/>
            </a:rPr>
            <a:t>* Please note that your farm operation may have more and different recovery scenarios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171450</xdr:colOff>
      <xdr:row>2</xdr:row>
      <xdr:rowOff>19050</xdr:rowOff>
    </xdr:from>
    <xdr:ext cx="6896100" cy="1066800"/>
    <xdr:sp macro="" textlink="">
      <xdr:nvSpPr>
        <xdr:cNvPr id="4" name="Shape 4">
          <a:extLst>
            <a:ext uri="{FF2B5EF4-FFF2-40B4-BE49-F238E27FC236}">
              <a16:creationId xmlns:a16="http://schemas.microsoft.com/office/drawing/2014/main" id="{00000000-0008-0000-0300-000004000000}"/>
            </a:ext>
          </a:extLst>
        </xdr:cNvPr>
        <xdr:cNvSpPr/>
      </xdr:nvSpPr>
      <xdr:spPr>
        <a:xfrm>
          <a:off x="1902713" y="3251363"/>
          <a:ext cx="6886575" cy="1057275"/>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i="0" u="none" strike="noStrike">
              <a:solidFill>
                <a:srgbClr val="000000"/>
              </a:solidFill>
              <a:latin typeface="Calibri"/>
              <a:ea typeface="Calibri"/>
              <a:cs typeface="Calibri"/>
              <a:sym typeface="Calibri"/>
            </a:rPr>
            <a:t>The remaining tabs are </a:t>
          </a:r>
          <a:r>
            <a:rPr lang="en-US" sz="1100" b="1" i="0" u="none" strike="noStrike">
              <a:solidFill>
                <a:srgbClr val="993300"/>
              </a:solidFill>
              <a:latin typeface="Calibri"/>
              <a:ea typeface="Calibri"/>
              <a:cs typeface="Calibri"/>
              <a:sym typeface="Calibri"/>
            </a:rPr>
            <a:t>optional</a:t>
          </a:r>
          <a:r>
            <a:rPr lang="en-US" sz="1100" i="0" u="none" strike="noStrike">
              <a:solidFill>
                <a:srgbClr val="000000"/>
              </a:solidFill>
              <a:latin typeface="Calibri"/>
              <a:ea typeface="Calibri"/>
              <a:cs typeface="Calibri"/>
              <a:sym typeface="Calibri"/>
            </a:rPr>
            <a:t>. They can supplement your understanding of the required tabs, provide insights for your second and third year of data collection if evaluating multiple years, or provide a more detailed breakdown of your operations if you are examining multiple fields.</a:t>
          </a:r>
          <a:endParaRPr sz="1400"/>
        </a:p>
        <a:p>
          <a:pPr marL="0" lvl="0" indent="0" algn="l" rtl="0">
            <a:spcBef>
              <a:spcPts val="0"/>
            </a:spcBef>
            <a:spcAft>
              <a:spcPts val="0"/>
            </a:spcAft>
            <a:buSzPts val="1100"/>
            <a:buFont typeface="Arial"/>
            <a:buNone/>
          </a:pPr>
          <a:endParaRPr sz="1100" i="0" u="none" strike="noStrike">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i="0" u="none" strike="noStrike">
              <a:solidFill>
                <a:srgbClr val="000000"/>
              </a:solidFill>
              <a:latin typeface="Calibri"/>
              <a:ea typeface="Calibri"/>
              <a:cs typeface="Calibri"/>
              <a:sym typeface="Calibri"/>
            </a:rPr>
            <a:t>Click the tab titles in the Table of Contents below to go directly to that tab.</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257175</xdr:colOff>
      <xdr:row>8</xdr:row>
      <xdr:rowOff>0</xdr:rowOff>
    </xdr:from>
    <xdr:ext cx="1990725" cy="9525000"/>
    <xdr:sp macro="" textlink="">
      <xdr:nvSpPr>
        <xdr:cNvPr id="5" name="Shape 5">
          <a:extLst>
            <a:ext uri="{FF2B5EF4-FFF2-40B4-BE49-F238E27FC236}">
              <a16:creationId xmlns:a16="http://schemas.microsoft.com/office/drawing/2014/main" id="{00000000-0008-0000-0500-000005000000}"/>
            </a:ext>
          </a:extLst>
        </xdr:cNvPr>
        <xdr:cNvSpPr/>
      </xdr:nvSpPr>
      <xdr:spPr>
        <a:xfrm>
          <a:off x="4355400" y="0"/>
          <a:ext cx="1981200" cy="7560000"/>
        </a:xfrm>
        <a:prstGeom prst="rect">
          <a:avLst/>
        </a:prstGeom>
        <a:solidFill>
          <a:srgbClr val="FFFFFF"/>
        </a:solidFill>
        <a:ln w="9525" cap="flat" cmpd="sng">
          <a:solidFill>
            <a:srgbClr val="BCBCBC"/>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808080"/>
            </a:buClr>
            <a:buSzPts val="1200"/>
            <a:buFont typeface="Calibri"/>
            <a:buNone/>
          </a:pPr>
          <a:r>
            <a:rPr lang="en-US" sz="1200" b="1" i="0" u="none" strike="noStrike">
              <a:solidFill>
                <a:srgbClr val="808080"/>
              </a:solidFill>
              <a:latin typeface="Calibri"/>
              <a:ea typeface="Calibri"/>
              <a:cs typeface="Calibri"/>
              <a:sym typeface="Calibri"/>
            </a:rPr>
            <a:t>Destination Definitions</a:t>
          </a:r>
          <a:endParaRPr sz="1400"/>
        </a:p>
        <a:p>
          <a:pPr marL="0" lvl="0" indent="0" algn="l" rtl="0">
            <a:spcBef>
              <a:spcPts val="0"/>
            </a:spcBef>
            <a:spcAft>
              <a:spcPts val="0"/>
            </a:spcAft>
            <a:buSzPts val="1200"/>
            <a:buFont typeface="Arial"/>
            <a:buNone/>
          </a:pPr>
          <a:endParaRPr sz="1200" b="1" i="0" u="none" strike="noStrike">
            <a:solidFill>
              <a:srgbClr val="808080"/>
            </a:solidFill>
            <a:latin typeface="Calibri"/>
            <a:ea typeface="Calibri"/>
            <a:cs typeface="Calibri"/>
            <a:sym typeface="Calibri"/>
          </a:endParaRPr>
        </a:p>
        <a:p>
          <a:pPr marL="0" lvl="0" indent="0" algn="l" rtl="0">
            <a:spcBef>
              <a:spcPts val="0"/>
            </a:spcBef>
            <a:spcAft>
              <a:spcPts val="0"/>
            </a:spcAft>
            <a:buClr>
              <a:srgbClr val="808080"/>
            </a:buClr>
            <a:buSzPts val="1100"/>
            <a:buFont typeface="Calibri"/>
            <a:buNone/>
          </a:pPr>
          <a:r>
            <a:rPr lang="en-US" sz="1100" b="1" i="0" u="none" strike="noStrike">
              <a:solidFill>
                <a:srgbClr val="808080"/>
              </a:solidFill>
              <a:latin typeface="Calibri"/>
              <a:ea typeface="Calibri"/>
              <a:cs typeface="Calibri"/>
              <a:sym typeface="Calibri"/>
            </a:rPr>
            <a:t>Redistributed to people through alternative markets</a:t>
          </a:r>
          <a:r>
            <a:rPr lang="en-US" sz="1100" i="0" u="none" strike="noStrike">
              <a:solidFill>
                <a:srgbClr val="808080"/>
              </a:solidFill>
              <a:latin typeface="Calibri"/>
              <a:ea typeface="Calibri"/>
              <a:cs typeface="Calibri"/>
              <a:sym typeface="Calibri"/>
            </a:rPr>
            <a:t>:</a:t>
          </a:r>
          <a:r>
            <a:rPr lang="en-US" sz="1100" b="1" i="0" u="none" strike="noStrike">
              <a:solidFill>
                <a:srgbClr val="808080"/>
              </a:solidFill>
              <a:latin typeface="Calibri"/>
              <a:ea typeface="Calibri"/>
              <a:cs typeface="Calibri"/>
              <a:sym typeface="Calibri"/>
            </a:rPr>
            <a:t> </a:t>
          </a:r>
          <a:r>
            <a:rPr lang="en-US" sz="1100" i="0" u="none" strike="noStrike">
              <a:solidFill>
                <a:srgbClr val="808080"/>
              </a:solidFill>
              <a:latin typeface="Calibri"/>
              <a:ea typeface="Calibri"/>
              <a:cs typeface="Calibri"/>
              <a:sym typeface="Calibri"/>
            </a:rPr>
            <a:t>(e.g., donation, gleaning, food that is repurposed or redistributed at less than market value) </a:t>
          </a:r>
          <a:r>
            <a:rPr lang="en-US" sz="1100" i="1" u="none" strike="noStrike">
              <a:solidFill>
                <a:srgbClr val="808080"/>
              </a:solidFill>
              <a:latin typeface="Calibri"/>
              <a:ea typeface="Calibri"/>
              <a:cs typeface="Calibri"/>
              <a:sym typeface="Calibri"/>
            </a:rPr>
            <a:t>(Please report the pounds of crop donated. Although this portion of the harvest still ends with human consumption, it is an economic loss so is important to understand).</a:t>
          </a:r>
          <a:r>
            <a:rPr lang="en-US" sz="1100" i="0" u="none" strike="noStrike">
              <a:solidFill>
                <a:srgbClr val="808080"/>
              </a:solidFill>
              <a:latin typeface="Calibri"/>
              <a:ea typeface="Calibri"/>
              <a:cs typeface="Calibri"/>
              <a:sym typeface="Calibri"/>
            </a:rPr>
            <a:t> </a:t>
          </a:r>
          <a:endParaRPr sz="1400"/>
        </a:p>
        <a:p>
          <a:pPr marL="0" lvl="0" indent="0" algn="l" rtl="0">
            <a:spcBef>
              <a:spcPts val="0"/>
            </a:spcBef>
            <a:spcAft>
              <a:spcPts val="0"/>
            </a:spcAft>
            <a:buClr>
              <a:srgbClr val="808080"/>
            </a:buClr>
            <a:buSzPts val="1100"/>
            <a:buFont typeface="Calibri"/>
            <a:buNone/>
          </a:pPr>
          <a:r>
            <a:rPr lang="en-US" sz="1100" b="1" i="0" u="none" strike="noStrike">
              <a:solidFill>
                <a:srgbClr val="808080"/>
              </a:solidFill>
              <a:latin typeface="Calibri"/>
              <a:ea typeface="Calibri"/>
              <a:cs typeface="Calibri"/>
              <a:sym typeface="Calibri"/>
            </a:rPr>
            <a:t>Animal feed</a:t>
          </a:r>
          <a:r>
            <a:rPr lang="en-US" sz="1100" i="0" u="none" strike="noStrike">
              <a:solidFill>
                <a:srgbClr val="808080"/>
              </a:solidFill>
              <a:latin typeface="Calibri"/>
              <a:ea typeface="Calibri"/>
              <a:cs typeface="Calibri"/>
              <a:sym typeface="Calibri"/>
            </a:rPr>
            <a:t>: Diverting material originally intended for human consumption in its current form to feed animals. </a:t>
          </a:r>
          <a:endParaRPr sz="1400"/>
        </a:p>
        <a:p>
          <a:pPr marL="0" lvl="0" indent="0" algn="l" rtl="0">
            <a:spcBef>
              <a:spcPts val="0"/>
            </a:spcBef>
            <a:spcAft>
              <a:spcPts val="0"/>
            </a:spcAft>
            <a:buClr>
              <a:srgbClr val="808080"/>
            </a:buClr>
            <a:buSzPts val="1100"/>
            <a:buFont typeface="Calibri"/>
            <a:buNone/>
          </a:pPr>
          <a:r>
            <a:rPr lang="en-US" sz="1100" b="1" i="0" u="none" strike="noStrike">
              <a:solidFill>
                <a:srgbClr val="808080"/>
              </a:solidFill>
              <a:latin typeface="Calibri"/>
              <a:ea typeface="Calibri"/>
              <a:cs typeface="Calibri"/>
              <a:sym typeface="Calibri"/>
            </a:rPr>
            <a:t>Bio-based materials: </a:t>
          </a:r>
          <a:r>
            <a:rPr lang="en-US" sz="1100" i="0" u="none" strike="noStrike">
              <a:solidFill>
                <a:srgbClr val="808080"/>
              </a:solidFill>
              <a:latin typeface="Calibri"/>
              <a:ea typeface="Calibri"/>
              <a:cs typeface="Calibri"/>
              <a:sym typeface="Calibri"/>
            </a:rPr>
            <a:t>Converting material into industrial products: creating fibers for packaging material; creating bioplastics (e.g., polylactic acid); making “traditional” materials such as leather or feathers (e.g., for pillows); and rendering fat, oil, or grease into a raw material to make products such as soaps, biodiesel, or cosmetics </a:t>
          </a:r>
          <a:endParaRPr sz="1400"/>
        </a:p>
        <a:p>
          <a:pPr marL="0" lvl="0" indent="0" algn="l" rtl="0">
            <a:spcBef>
              <a:spcPts val="0"/>
            </a:spcBef>
            <a:spcAft>
              <a:spcPts val="0"/>
            </a:spcAft>
            <a:buClr>
              <a:srgbClr val="808080"/>
            </a:buClr>
            <a:buSzPts val="1100"/>
            <a:buFont typeface="Calibri"/>
            <a:buNone/>
          </a:pPr>
          <a:r>
            <a:rPr lang="en-US" sz="1100" b="1" i="0" u="none" strike="noStrike">
              <a:solidFill>
                <a:srgbClr val="808080"/>
              </a:solidFill>
              <a:latin typeface="Calibri"/>
              <a:ea typeface="Calibri"/>
              <a:cs typeface="Calibri"/>
              <a:sym typeface="Calibri"/>
            </a:rPr>
            <a:t>Codigestion/anaerobic digestion</a:t>
          </a:r>
          <a:r>
            <a:rPr lang="en-US" sz="1100" i="0" u="none" strike="noStrike">
              <a:solidFill>
                <a:srgbClr val="808080"/>
              </a:solidFill>
              <a:latin typeface="Calibri"/>
              <a:ea typeface="Calibri"/>
              <a:cs typeface="Calibri"/>
              <a:sym typeface="Calibri"/>
            </a:rPr>
            <a:t>: Breaking down material via bacteria in the absence of oxygen. This process generates biogas and nutrient-rich matter. Codigestion refers to the simultaneous anaerobic digestion of food loss and waste and other organic material in one digester.  </a:t>
          </a:r>
          <a:endParaRPr sz="1400"/>
        </a:p>
        <a:p>
          <a:pPr marL="0" lvl="0" indent="0" algn="l" rtl="0">
            <a:spcBef>
              <a:spcPts val="0"/>
            </a:spcBef>
            <a:spcAft>
              <a:spcPts val="0"/>
            </a:spcAft>
            <a:buClr>
              <a:srgbClr val="808080"/>
            </a:buClr>
            <a:buSzPts val="1100"/>
            <a:buFont typeface="Calibri"/>
            <a:buNone/>
          </a:pPr>
          <a:r>
            <a:rPr lang="en-US" sz="1100" b="1" i="0" u="none" strike="noStrike">
              <a:solidFill>
                <a:srgbClr val="808080"/>
              </a:solidFill>
              <a:latin typeface="Calibri"/>
              <a:ea typeface="Calibri"/>
              <a:cs typeface="Calibri"/>
              <a:sym typeface="Calibri"/>
            </a:rPr>
            <a:t>Composting/aerobic digestion</a:t>
          </a:r>
          <a:r>
            <a:rPr lang="en-US" sz="1100" i="0" u="none" strike="noStrike">
              <a:solidFill>
                <a:srgbClr val="808080"/>
              </a:solidFill>
              <a:latin typeface="Calibri"/>
              <a:ea typeface="Calibri"/>
              <a:cs typeface="Calibri"/>
              <a:sym typeface="Calibri"/>
            </a:rPr>
            <a:t>: Breaking down material via bacteria in oxygen-rich environments. Composting refers to the production of organic material that can be used as a soil amendment. </a:t>
          </a:r>
          <a:endParaRPr sz="1400"/>
        </a:p>
        <a:p>
          <a:pPr marL="0" lvl="0" indent="0" algn="l" rtl="0">
            <a:spcBef>
              <a:spcPts val="0"/>
            </a:spcBef>
            <a:spcAft>
              <a:spcPts val="0"/>
            </a:spcAft>
            <a:buClr>
              <a:srgbClr val="808080"/>
            </a:buClr>
            <a:buSzPts val="1100"/>
            <a:buFont typeface="Calibri"/>
            <a:buNone/>
          </a:pPr>
          <a:r>
            <a:rPr lang="en-US" sz="1100" b="1" i="0" u="none" strike="noStrike">
              <a:solidFill>
                <a:srgbClr val="808080"/>
              </a:solidFill>
              <a:latin typeface="Calibri"/>
              <a:ea typeface="Calibri"/>
              <a:cs typeface="Calibri"/>
              <a:sym typeface="Calibri"/>
            </a:rPr>
            <a:t>Controlled combustion</a:t>
          </a:r>
          <a:r>
            <a:rPr lang="en-US" sz="1100" i="0" u="none" strike="noStrike">
              <a:solidFill>
                <a:srgbClr val="808080"/>
              </a:solidFill>
              <a:latin typeface="Calibri"/>
              <a:ea typeface="Calibri"/>
              <a:cs typeface="Calibri"/>
              <a:sym typeface="Calibri"/>
            </a:rPr>
            <a:t>: Sending material to a facility that is specifically designed for combustion in a controlled manner, which may include some form of energy recovery. </a:t>
          </a:r>
          <a:endParaRPr sz="1400"/>
        </a:p>
        <a:p>
          <a:pPr marL="0" lvl="0" indent="0" algn="l" rtl="0">
            <a:spcBef>
              <a:spcPts val="0"/>
            </a:spcBef>
            <a:spcAft>
              <a:spcPts val="0"/>
            </a:spcAft>
            <a:buClr>
              <a:srgbClr val="808080"/>
            </a:buClr>
            <a:buSzPts val="1100"/>
            <a:buFont typeface="Calibri"/>
            <a:buNone/>
          </a:pPr>
          <a:r>
            <a:rPr lang="en-US" sz="1100" b="1" i="0" u="none" strike="noStrike">
              <a:solidFill>
                <a:srgbClr val="808080"/>
              </a:solidFill>
              <a:latin typeface="Calibri"/>
              <a:ea typeface="Calibri"/>
              <a:cs typeface="Calibri"/>
              <a:sym typeface="Calibri"/>
            </a:rPr>
            <a:t>Land application</a:t>
          </a:r>
          <a:r>
            <a:rPr lang="en-US" sz="1100" i="0" u="none" strike="noStrike">
              <a:solidFill>
                <a:srgbClr val="808080"/>
              </a:solidFill>
              <a:latin typeface="Calibri"/>
              <a:ea typeface="Calibri"/>
              <a:cs typeface="Calibri"/>
              <a:sym typeface="Calibri"/>
            </a:rPr>
            <a:t>: Spreading, spraying, injecting or incorporating organic material into or onto the land. </a:t>
          </a:r>
          <a:endParaRPr sz="1400"/>
        </a:p>
        <a:p>
          <a:pPr marL="0" lvl="0" indent="0" algn="l" rtl="0">
            <a:spcBef>
              <a:spcPts val="0"/>
            </a:spcBef>
            <a:spcAft>
              <a:spcPts val="0"/>
            </a:spcAft>
            <a:buClr>
              <a:srgbClr val="808080"/>
            </a:buClr>
            <a:buSzPts val="1100"/>
            <a:buFont typeface="Calibri"/>
            <a:buNone/>
          </a:pPr>
          <a:r>
            <a:rPr lang="en-US" sz="1100" b="1" i="0" u="none" strike="noStrike">
              <a:solidFill>
                <a:srgbClr val="808080"/>
              </a:solidFill>
              <a:latin typeface="Calibri"/>
              <a:ea typeface="Calibri"/>
              <a:cs typeface="Calibri"/>
              <a:sym typeface="Calibri"/>
            </a:rPr>
            <a:t>Landfill</a:t>
          </a:r>
          <a:r>
            <a:rPr lang="en-US" sz="1100" i="0" u="none" strike="noStrike">
              <a:solidFill>
                <a:srgbClr val="808080"/>
              </a:solidFill>
              <a:latin typeface="Calibri"/>
              <a:ea typeface="Calibri"/>
              <a:cs typeface="Calibri"/>
              <a:sym typeface="Calibri"/>
            </a:rPr>
            <a:t>: Sending organic material to an area of land or an excavated site that is specifically designed and built to receive waste. </a:t>
          </a:r>
          <a:endParaRPr sz="1400"/>
        </a:p>
        <a:p>
          <a:pPr marL="0" lvl="0" indent="0" algn="l" rtl="0">
            <a:spcBef>
              <a:spcPts val="0"/>
            </a:spcBef>
            <a:spcAft>
              <a:spcPts val="0"/>
            </a:spcAft>
            <a:buClr>
              <a:srgbClr val="808080"/>
            </a:buClr>
            <a:buSzPts val="1100"/>
            <a:buFont typeface="Calibri"/>
            <a:buNone/>
          </a:pPr>
          <a:r>
            <a:rPr lang="en-US" sz="1100" b="1" i="0" u="none" strike="noStrike">
              <a:solidFill>
                <a:srgbClr val="808080"/>
              </a:solidFill>
              <a:latin typeface="Calibri"/>
              <a:ea typeface="Calibri"/>
              <a:cs typeface="Calibri"/>
              <a:sym typeface="Calibri"/>
            </a:rPr>
            <a:t>Not harvested/plowed in</a:t>
          </a:r>
          <a:r>
            <a:rPr lang="en-US" sz="1100" i="0" u="none" strike="noStrike">
              <a:solidFill>
                <a:srgbClr val="808080"/>
              </a:solidFill>
              <a:latin typeface="Calibri"/>
              <a:ea typeface="Calibri"/>
              <a:cs typeface="Calibri"/>
              <a:sym typeface="Calibri"/>
            </a:rPr>
            <a:t>: Leaving crops that were ready for harvest in the field or tilling them into the soil. </a:t>
          </a:r>
          <a:endParaRPr sz="1400"/>
        </a:p>
        <a:p>
          <a:pPr marL="0" lvl="0" indent="0" algn="l" rtl="0">
            <a:spcBef>
              <a:spcPts val="0"/>
            </a:spcBef>
            <a:spcAft>
              <a:spcPts val="0"/>
            </a:spcAft>
            <a:buClr>
              <a:srgbClr val="808080"/>
            </a:buClr>
            <a:buSzPts val="1100"/>
            <a:buFont typeface="Calibri"/>
            <a:buNone/>
          </a:pPr>
          <a:r>
            <a:rPr lang="en-US" sz="1100" b="1" i="0" u="none" strike="noStrike">
              <a:solidFill>
                <a:srgbClr val="808080"/>
              </a:solidFill>
              <a:latin typeface="Calibri"/>
              <a:ea typeface="Calibri"/>
              <a:cs typeface="Calibri"/>
              <a:sym typeface="Calibri"/>
            </a:rPr>
            <a:t>Refuse/discards/litter</a:t>
          </a:r>
          <a:r>
            <a:rPr lang="en-US" sz="1100" i="0" u="none" strike="noStrike">
              <a:solidFill>
                <a:srgbClr val="808080"/>
              </a:solidFill>
              <a:latin typeface="Calibri"/>
              <a:ea typeface="Calibri"/>
              <a:cs typeface="Calibri"/>
              <a:sym typeface="Calibri"/>
            </a:rPr>
            <a:t>: Abandoning material on land. This includes open dumps, open burns, and dumping of culls back on an abandoned field, but not tilling it back into the soil. </a:t>
          </a:r>
          <a:endParaRPr sz="1400"/>
        </a:p>
      </xdr:txBody>
    </xdr:sp>
    <xdr:clientData fLocksWithSheet="0"/>
  </xdr:oneCellAnchor>
  <xdr:oneCellAnchor>
    <xdr:from>
      <xdr:col>1</xdr:col>
      <xdr:colOff>0</xdr:colOff>
      <xdr:row>0</xdr:row>
      <xdr:rowOff>133350</xdr:rowOff>
    </xdr:from>
    <xdr:ext cx="6257925" cy="1114425"/>
    <xdr:sp macro="" textlink="">
      <xdr:nvSpPr>
        <xdr:cNvPr id="6" name="Shape 6">
          <a:extLst>
            <a:ext uri="{FF2B5EF4-FFF2-40B4-BE49-F238E27FC236}">
              <a16:creationId xmlns:a16="http://schemas.microsoft.com/office/drawing/2014/main" id="{00000000-0008-0000-0500-000006000000}"/>
            </a:ext>
          </a:extLst>
        </xdr:cNvPr>
        <xdr:cNvSpPr/>
      </xdr:nvSpPr>
      <xdr:spPr>
        <a:xfrm>
          <a:off x="2221800" y="3227550"/>
          <a:ext cx="6248400" cy="1104900"/>
        </a:xfrm>
        <a:prstGeom prst="rect">
          <a:avLst/>
        </a:prstGeom>
        <a:solidFill>
          <a:srgbClr val="E7E6E6"/>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993300"/>
            </a:buClr>
            <a:buSzPts val="1100"/>
            <a:buFont typeface="Calibri"/>
            <a:buNone/>
          </a:pPr>
          <a:r>
            <a:rPr lang="en-US" sz="1100" b="1" i="0" u="none" strike="noStrike">
              <a:solidFill>
                <a:srgbClr val="993300"/>
              </a:solidFill>
              <a:latin typeface="Calibri"/>
              <a:ea typeface="Calibri"/>
              <a:cs typeface="Calibri"/>
              <a:sym typeface="Calibri"/>
            </a:rPr>
            <a:t>Please note</a:t>
          </a:r>
          <a:r>
            <a:rPr lang="en-US" sz="1100" i="0" u="none" strike="noStrike">
              <a:solidFill>
                <a:srgbClr val="993300"/>
              </a:solidFill>
              <a:latin typeface="Calibri"/>
              <a:ea typeface="Calibri"/>
              <a:cs typeface="Calibri"/>
              <a:sym typeface="Calibri"/>
            </a:rPr>
            <a:t> </a:t>
          </a:r>
          <a:endParaRPr sz="1400"/>
        </a:p>
        <a:p>
          <a:pPr marL="0" lvl="0" indent="0" algn="l" rtl="0">
            <a:spcBef>
              <a:spcPts val="0"/>
            </a:spcBef>
            <a:spcAft>
              <a:spcPts val="0"/>
            </a:spcAft>
            <a:buClr>
              <a:srgbClr val="000000"/>
            </a:buClr>
            <a:buSzPts val="1100"/>
            <a:buFont typeface="Calibri"/>
            <a:buNone/>
          </a:pPr>
          <a:r>
            <a:rPr lang="en-US" sz="1100" i="0" u="none" strike="noStrike">
              <a:solidFill>
                <a:srgbClr val="000000"/>
              </a:solidFill>
              <a:latin typeface="Calibri"/>
              <a:ea typeface="Calibri"/>
              <a:cs typeface="Calibri"/>
              <a:sym typeface="Calibri"/>
            </a:rPr>
            <a:t>Below are the four stages that we take into account with our metric. Please fill out the reasons for loss and alternative destinations </a:t>
          </a:r>
          <a:r>
            <a:rPr lang="en-US" sz="1100" b="1" i="0" u="none" strike="noStrike">
              <a:solidFill>
                <a:srgbClr val="000000"/>
              </a:solidFill>
              <a:latin typeface="Calibri"/>
              <a:ea typeface="Calibri"/>
              <a:cs typeface="Calibri"/>
              <a:sym typeface="Calibri"/>
            </a:rPr>
            <a:t>only</a:t>
          </a:r>
          <a:r>
            <a:rPr lang="en-US" sz="1100" i="0" u="none" strike="noStrike">
              <a:solidFill>
                <a:srgbClr val="000000"/>
              </a:solidFill>
              <a:latin typeface="Calibri"/>
              <a:ea typeface="Calibri"/>
              <a:cs typeface="Calibri"/>
              <a:sym typeface="Calibri"/>
            </a:rPr>
            <a:t> for those stages that apply to your operation. </a:t>
          </a:r>
          <a:endParaRPr sz="1400"/>
        </a:p>
        <a:p>
          <a:pPr marL="0" lvl="0" indent="0" algn="l" rtl="0">
            <a:spcBef>
              <a:spcPts val="0"/>
            </a:spcBef>
            <a:spcAft>
              <a:spcPts val="0"/>
            </a:spcAft>
            <a:buClr>
              <a:srgbClr val="000000"/>
            </a:buClr>
            <a:buSzPts val="1100"/>
            <a:buFont typeface="Calibri"/>
            <a:buNone/>
          </a:pPr>
          <a:r>
            <a:rPr lang="en-US" sz="1100" i="0" u="none" strike="noStrike">
              <a:solidFill>
                <a:srgbClr val="000000"/>
              </a:solidFill>
              <a:latin typeface="Calibri"/>
              <a:ea typeface="Calibri"/>
              <a:cs typeface="Calibri"/>
              <a:sym typeface="Calibri"/>
            </a:rPr>
            <a:t>Dropdowns are provided for "Reasons for Loss" and "Loss Destinations". </a:t>
          </a:r>
          <a:endParaRPr sz="1400"/>
        </a:p>
        <a:p>
          <a:pPr marL="0" lvl="0" indent="0" algn="l" rtl="0">
            <a:spcBef>
              <a:spcPts val="0"/>
            </a:spcBef>
            <a:spcAft>
              <a:spcPts val="0"/>
            </a:spcAft>
            <a:buClr>
              <a:srgbClr val="000000"/>
            </a:buClr>
            <a:buSzPts val="1100"/>
            <a:buFont typeface="Calibri"/>
            <a:buNone/>
          </a:pPr>
          <a:r>
            <a:rPr lang="en-US" sz="1100" i="0" u="none" strike="noStrike">
              <a:solidFill>
                <a:srgbClr val="000000"/>
              </a:solidFill>
              <a:latin typeface="Calibri"/>
              <a:ea typeface="Calibri"/>
              <a:cs typeface="Calibri"/>
              <a:sym typeface="Calibri"/>
            </a:rPr>
            <a:t>Note: If you are tracking moisture content, loss estimates adjusted for moisture fluctuations are recorded in the "Metric Table" Tab.</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28575</xdr:rowOff>
    </xdr:from>
    <xdr:ext cx="9039225" cy="314325"/>
    <xdr:sp macro="" textlink="">
      <xdr:nvSpPr>
        <xdr:cNvPr id="7" name="Shape 7">
          <a:extLst>
            <a:ext uri="{FF2B5EF4-FFF2-40B4-BE49-F238E27FC236}">
              <a16:creationId xmlns:a16="http://schemas.microsoft.com/office/drawing/2014/main" id="{00000000-0008-0000-0600-000007000000}"/>
            </a:ext>
          </a:extLst>
        </xdr:cNvPr>
        <xdr:cNvSpPr/>
      </xdr:nvSpPr>
      <xdr:spPr>
        <a:xfrm>
          <a:off x="831150" y="3627600"/>
          <a:ext cx="9029700" cy="304800"/>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993300"/>
            </a:buClr>
            <a:buSzPts val="1100"/>
            <a:buFont typeface="Calibri"/>
            <a:buNone/>
          </a:pPr>
          <a:r>
            <a:rPr lang="en-US" sz="1100" b="1" i="0" u="none" strike="noStrike">
              <a:solidFill>
                <a:srgbClr val="993300"/>
              </a:solidFill>
              <a:latin typeface="Calibri"/>
              <a:ea typeface="Calibri"/>
              <a:cs typeface="Calibri"/>
              <a:sym typeface="Calibri"/>
            </a:rPr>
            <a:t>FOOD LOSS METRIC TABLE</a:t>
          </a:r>
          <a:endParaRPr sz="1400"/>
        </a:p>
        <a:p>
          <a:pPr marL="0" lvl="0" indent="0" algn="l" rtl="0">
            <a:spcBef>
              <a:spcPts val="0"/>
            </a:spcBef>
            <a:spcAft>
              <a:spcPts val="0"/>
            </a:spcAft>
            <a:buSzPts val="1100"/>
            <a:buFont typeface="Arial"/>
            <a:buNone/>
          </a:pPr>
          <a:endParaRPr sz="1100" b="1" i="0" u="none" strike="noStrike">
            <a:solidFill>
              <a:srgbClr val="993300"/>
            </a:solidFill>
            <a:latin typeface="Calibri"/>
            <a:ea typeface="Calibri"/>
            <a:cs typeface="Calibri"/>
            <a:sym typeface="Calibri"/>
          </a:endParaRPr>
        </a:p>
      </xdr:txBody>
    </xdr:sp>
    <xdr:clientData fLocksWithSheet="0"/>
  </xdr:oneCellAnchor>
  <xdr:oneCellAnchor>
    <xdr:from>
      <xdr:col>0</xdr:col>
      <xdr:colOff>609600</xdr:colOff>
      <xdr:row>1</xdr:row>
      <xdr:rowOff>95250</xdr:rowOff>
    </xdr:from>
    <xdr:ext cx="8658225" cy="504825"/>
    <xdr:sp macro="" textlink="">
      <xdr:nvSpPr>
        <xdr:cNvPr id="8" name="Shape 8">
          <a:extLst>
            <a:ext uri="{FF2B5EF4-FFF2-40B4-BE49-F238E27FC236}">
              <a16:creationId xmlns:a16="http://schemas.microsoft.com/office/drawing/2014/main" id="{00000000-0008-0000-0600-000008000000}"/>
            </a:ext>
          </a:extLst>
        </xdr:cNvPr>
        <xdr:cNvSpPr/>
      </xdr:nvSpPr>
      <xdr:spPr>
        <a:xfrm>
          <a:off x="1021650" y="3532350"/>
          <a:ext cx="8648700" cy="495300"/>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i="1" u="none" strike="noStrike">
              <a:solidFill>
                <a:srgbClr val="000000"/>
              </a:solidFill>
              <a:latin typeface="Calibri"/>
              <a:ea typeface="Calibri"/>
              <a:cs typeface="Calibri"/>
              <a:sym typeface="Calibri"/>
            </a:rPr>
            <a:t>This table calculates the amount of loss attributed to each farm level step from in-field, to packinghouse, to processing facility, to storage, and all the transport legs in between. The table only shows numbers for those pieces considered in scope. In additon to the loss totals, the top reasons and destinations for loss are also provided.</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666750</xdr:colOff>
      <xdr:row>36</xdr:row>
      <xdr:rowOff>142875</xdr:rowOff>
    </xdr:from>
    <xdr:ext cx="1885950" cy="2762250"/>
    <xdr:sp macro="" textlink="">
      <xdr:nvSpPr>
        <xdr:cNvPr id="9" name="Shape 9">
          <a:extLst>
            <a:ext uri="{FF2B5EF4-FFF2-40B4-BE49-F238E27FC236}">
              <a16:creationId xmlns:a16="http://schemas.microsoft.com/office/drawing/2014/main" id="{00000000-0008-0000-0C00-000009000000}"/>
            </a:ext>
          </a:extLst>
        </xdr:cNvPr>
        <xdr:cNvSpPr/>
      </xdr:nvSpPr>
      <xdr:spPr>
        <a:xfrm>
          <a:off x="4407788" y="2403638"/>
          <a:ext cx="1876425" cy="2752725"/>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808080"/>
            </a:buClr>
            <a:buSzPts val="1100"/>
            <a:buFont typeface="Calibri"/>
            <a:buNone/>
          </a:pPr>
          <a:r>
            <a:rPr lang="en-US" sz="1100" b="1" i="0" u="none" strike="noStrike">
              <a:solidFill>
                <a:srgbClr val="808080"/>
              </a:solidFill>
              <a:latin typeface="Calibri"/>
              <a:ea typeface="Calibri"/>
              <a:cs typeface="Calibri"/>
              <a:sym typeface="Calibri"/>
            </a:rPr>
            <a:t>Opportunity</a:t>
          </a:r>
          <a:endParaRPr sz="1400"/>
        </a:p>
        <a:p>
          <a:pPr marL="0" lvl="0" indent="0" algn="l" rtl="0">
            <a:spcBef>
              <a:spcPts val="0"/>
            </a:spcBef>
            <a:spcAft>
              <a:spcPts val="0"/>
            </a:spcAft>
            <a:buClr>
              <a:srgbClr val="808080"/>
            </a:buClr>
            <a:buSzPts val="1100"/>
            <a:buFont typeface="Calibri"/>
            <a:buNone/>
          </a:pPr>
          <a:r>
            <a:rPr lang="en-US" sz="1100" i="0" u="none" strike="noStrike">
              <a:solidFill>
                <a:srgbClr val="808080"/>
              </a:solidFill>
              <a:latin typeface="Calibri"/>
              <a:ea typeface="Calibri"/>
              <a:cs typeface="Calibri"/>
              <a:sym typeface="Calibri"/>
            </a:rPr>
            <a:t>By inputing the cost of labor to pick and pack the crops on the Harvest Data tab in this calculator, in addition to the "cost per pound for the marketable product" and "price per pound for product sold to the food bank or secondary market channel", you can estimate the per acre profitability of harvesting and selling recovered product.</a:t>
          </a:r>
          <a:endParaRPr sz="1400"/>
        </a:p>
        <a:p>
          <a:pPr marL="0" lvl="0" indent="0" algn="l" rtl="0">
            <a:spcBef>
              <a:spcPts val="0"/>
            </a:spcBef>
            <a:spcAft>
              <a:spcPts val="0"/>
            </a:spcAft>
            <a:buSzPts val="1100"/>
            <a:buFont typeface="Arial"/>
            <a:buNone/>
          </a:pPr>
          <a:endParaRPr sz="1100" i="0" u="none" strike="noStrike">
            <a:solidFill>
              <a:srgbClr val="808080"/>
            </a:solidFill>
            <a:latin typeface="Calibri"/>
            <a:ea typeface="Calibri"/>
            <a:cs typeface="Calibri"/>
            <a:sym typeface="Calibri"/>
          </a:endParaRPr>
        </a:p>
        <a:p>
          <a:pPr marL="0" lvl="0" indent="0" algn="l" rtl="0">
            <a:spcBef>
              <a:spcPts val="0"/>
            </a:spcBef>
            <a:spcAft>
              <a:spcPts val="0"/>
            </a:spcAft>
            <a:buClr>
              <a:srgbClr val="808080"/>
            </a:buClr>
            <a:buSzPts val="1100"/>
            <a:buFont typeface="Calibri"/>
            <a:buNone/>
          </a:pPr>
          <a:r>
            <a:rPr lang="en-US" sz="1100" i="0" u="none" strike="noStrike">
              <a:solidFill>
                <a:srgbClr val="808080"/>
              </a:solidFill>
              <a:latin typeface="Calibri"/>
              <a:ea typeface="Calibri"/>
              <a:cs typeface="Calibri"/>
              <a:sym typeface="Calibri"/>
            </a:rPr>
            <a:t>* Please note that your farm operation may have more and different recovery scenarios</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7915275" cy="600075"/>
    <xdr:sp macro="" textlink="">
      <xdr:nvSpPr>
        <xdr:cNvPr id="10" name="Shape 10">
          <a:extLst>
            <a:ext uri="{FF2B5EF4-FFF2-40B4-BE49-F238E27FC236}">
              <a16:creationId xmlns:a16="http://schemas.microsoft.com/office/drawing/2014/main" id="{00000000-0008-0000-1000-00000A000000}"/>
            </a:ext>
          </a:extLst>
        </xdr:cNvPr>
        <xdr:cNvSpPr/>
      </xdr:nvSpPr>
      <xdr:spPr>
        <a:xfrm>
          <a:off x="1393125" y="3484725"/>
          <a:ext cx="7905750" cy="590550"/>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OPTIONAL</a:t>
          </a:r>
          <a:endParaRPr sz="1400"/>
        </a:p>
        <a:p>
          <a:pPr marL="0" lvl="0" indent="0" algn="l" rtl="0">
            <a:spcBef>
              <a:spcPts val="0"/>
            </a:spcBef>
            <a:spcAft>
              <a:spcPts val="0"/>
            </a:spcAft>
            <a:buClr>
              <a:srgbClr val="993300"/>
            </a:buClr>
            <a:buSzPts val="1100"/>
            <a:buFont typeface="Calibri"/>
            <a:buNone/>
          </a:pPr>
          <a:r>
            <a:rPr lang="en-US" sz="1100" b="1" i="0" u="none" strike="noStrike">
              <a:solidFill>
                <a:srgbClr val="993300"/>
              </a:solidFill>
              <a:latin typeface="Calibri"/>
              <a:ea typeface="Calibri"/>
              <a:cs typeface="Calibri"/>
              <a:sym typeface="Calibri"/>
            </a:rPr>
            <a:t>FOOD LOSS ALLOCATION WORKSHEET FOR BUYERS/CONTRACTS</a:t>
          </a:r>
          <a:endParaRPr sz="1400"/>
        </a:p>
      </xdr:txBody>
    </xdr:sp>
    <xdr:clientData fLocksWithSheet="0"/>
  </xdr:oneCellAnchor>
  <xdr:oneCellAnchor>
    <xdr:from>
      <xdr:col>1</xdr:col>
      <xdr:colOff>0</xdr:colOff>
      <xdr:row>2</xdr:row>
      <xdr:rowOff>142875</xdr:rowOff>
    </xdr:from>
    <xdr:ext cx="7981950" cy="1009650"/>
    <xdr:sp macro="" textlink="">
      <xdr:nvSpPr>
        <xdr:cNvPr id="11" name="Shape 11">
          <a:extLst>
            <a:ext uri="{FF2B5EF4-FFF2-40B4-BE49-F238E27FC236}">
              <a16:creationId xmlns:a16="http://schemas.microsoft.com/office/drawing/2014/main" id="{00000000-0008-0000-1000-00000B000000}"/>
            </a:ext>
          </a:extLst>
        </xdr:cNvPr>
        <xdr:cNvSpPr/>
      </xdr:nvSpPr>
      <xdr:spPr>
        <a:xfrm>
          <a:off x="1359788" y="3279938"/>
          <a:ext cx="7972425" cy="1000125"/>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i="1" u="none" strike="noStrike">
              <a:solidFill>
                <a:srgbClr val="000000"/>
              </a:solidFill>
              <a:latin typeface="Calibri"/>
              <a:ea typeface="Calibri"/>
              <a:cs typeface="Calibri"/>
              <a:sym typeface="Calibri"/>
            </a:rPr>
            <a:t>This worksheet is designed to help you track and report the amount of the specified crop(s) that is lost on your farm operation per contract, or to calculate how much loss is created per buyer. This will allow you to report out to specific buyers who may be interested in understanding their supply chain food loss and allow you to have conversations with specific buyers who frequently contribute to more on farm loss than others.</a:t>
          </a:r>
          <a:endParaRPr sz="1400"/>
        </a:p>
        <a:p>
          <a:pPr marL="0" lvl="0" indent="0" algn="l" rtl="0">
            <a:spcBef>
              <a:spcPts val="0"/>
            </a:spcBef>
            <a:spcAft>
              <a:spcPts val="0"/>
            </a:spcAft>
            <a:buSzPts val="1100"/>
            <a:buFont typeface="Arial"/>
            <a:buNone/>
          </a:pPr>
          <a:endParaRPr sz="1100" i="1" u="none" strike="noStrike">
            <a:solidFill>
              <a:srgbClr val="000000"/>
            </a:solidFill>
            <a:latin typeface="Calibri"/>
            <a:ea typeface="Calibri"/>
            <a:cs typeface="Calibri"/>
            <a:sym typeface="Calibri"/>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11058525" cy="228600"/>
    <xdr:sp macro="" textlink="">
      <xdr:nvSpPr>
        <xdr:cNvPr id="12" name="Shape 12">
          <a:extLst>
            <a:ext uri="{FF2B5EF4-FFF2-40B4-BE49-F238E27FC236}">
              <a16:creationId xmlns:a16="http://schemas.microsoft.com/office/drawing/2014/main" id="{00000000-0008-0000-1100-00000C000000}"/>
            </a:ext>
          </a:extLst>
        </xdr:cNvPr>
        <xdr:cNvSpPr/>
      </xdr:nvSpPr>
      <xdr:spPr>
        <a:xfrm>
          <a:off x="0" y="3670463"/>
          <a:ext cx="10692000" cy="219075"/>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993300"/>
            </a:buClr>
            <a:buSzPts val="1100"/>
            <a:buFont typeface="Calibri"/>
            <a:buNone/>
          </a:pPr>
          <a:r>
            <a:rPr lang="en-US" sz="1100" b="1" i="0" u="none" strike="noStrike">
              <a:solidFill>
                <a:srgbClr val="993300"/>
              </a:solidFill>
              <a:latin typeface="Calibri"/>
              <a:ea typeface="Calibri"/>
              <a:cs typeface="Calibri"/>
              <a:sym typeface="Calibri"/>
            </a:rPr>
            <a:t>FOOD LOSS ALLOCATION DASHBOARD BY BUYERS/CONTRACTS</a:t>
          </a:r>
          <a:endParaRPr sz="1400"/>
        </a:p>
      </xdr:txBody>
    </xdr:sp>
    <xdr:clientData fLocksWithSheet="0"/>
  </xdr:oneCellAnchor>
  <xdr:oneCellAnchor>
    <xdr:from>
      <xdr:col>1</xdr:col>
      <xdr:colOff>0</xdr:colOff>
      <xdr:row>2</xdr:row>
      <xdr:rowOff>0</xdr:rowOff>
    </xdr:from>
    <xdr:ext cx="6553200" cy="561975"/>
    <xdr:sp macro="" textlink="">
      <xdr:nvSpPr>
        <xdr:cNvPr id="13" name="Shape 13">
          <a:extLst>
            <a:ext uri="{FF2B5EF4-FFF2-40B4-BE49-F238E27FC236}">
              <a16:creationId xmlns:a16="http://schemas.microsoft.com/office/drawing/2014/main" id="{00000000-0008-0000-1100-00000D000000}"/>
            </a:ext>
          </a:extLst>
        </xdr:cNvPr>
        <xdr:cNvSpPr/>
      </xdr:nvSpPr>
      <xdr:spPr>
        <a:xfrm>
          <a:off x="2074163" y="3503775"/>
          <a:ext cx="6543675" cy="552450"/>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i="1" u="none" strike="noStrike">
              <a:solidFill>
                <a:srgbClr val="000000"/>
              </a:solidFill>
              <a:latin typeface="Calibri"/>
              <a:ea typeface="Calibri"/>
              <a:cs typeface="Calibri"/>
              <a:sym typeface="Calibri"/>
            </a:rPr>
            <a:t>This dashboard calculates the amount of loss attributed to each buyer/contract based on the inputs on the Contracts-Buyers worksheet tab and the final metrics dashboard tab.</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defaultColWidth="14.42578125" defaultRowHeight="15" customHeight="1"/>
  <cols>
    <col min="1" max="1" width="181.42578125" customWidth="1"/>
    <col min="2" max="6" width="9.140625" customWidth="1"/>
    <col min="7" max="26" width="8" customWidth="1"/>
  </cols>
  <sheetData>
    <row r="1" spans="1:26" ht="21"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21" customHeight="1">
      <c r="A2" s="3" t="s">
        <v>1</v>
      </c>
      <c r="B2" s="2"/>
      <c r="C2" s="2"/>
      <c r="D2" s="2"/>
      <c r="E2" s="2"/>
      <c r="F2" s="2"/>
      <c r="G2" s="2"/>
      <c r="H2" s="2"/>
      <c r="I2" s="2"/>
      <c r="J2" s="2"/>
      <c r="K2" s="2"/>
      <c r="L2" s="2"/>
      <c r="M2" s="2"/>
      <c r="N2" s="2"/>
      <c r="O2" s="2"/>
      <c r="P2" s="2"/>
      <c r="Q2" s="2"/>
      <c r="R2" s="2"/>
      <c r="S2" s="2"/>
      <c r="T2" s="2"/>
      <c r="U2" s="2"/>
      <c r="V2" s="2"/>
      <c r="W2" s="2"/>
      <c r="X2" s="2"/>
      <c r="Y2" s="2"/>
      <c r="Z2" s="2"/>
    </row>
    <row r="3" spans="1:26" ht="30.75" customHeight="1">
      <c r="A3" s="331" t="s">
        <v>2</v>
      </c>
      <c r="B3" s="2"/>
      <c r="C3" s="2"/>
      <c r="D3" s="2"/>
      <c r="E3" s="2"/>
      <c r="F3" s="2"/>
      <c r="G3" s="2"/>
      <c r="H3" s="2"/>
      <c r="I3" s="2"/>
      <c r="J3" s="2"/>
      <c r="K3" s="2"/>
      <c r="L3" s="2"/>
      <c r="M3" s="2"/>
      <c r="N3" s="2"/>
      <c r="O3" s="2"/>
      <c r="P3" s="2"/>
      <c r="Q3" s="2"/>
      <c r="R3" s="2"/>
      <c r="S3" s="2"/>
      <c r="T3" s="2"/>
      <c r="U3" s="2"/>
      <c r="V3" s="2"/>
      <c r="W3" s="2"/>
      <c r="X3" s="2"/>
      <c r="Y3" s="2"/>
      <c r="Z3" s="2"/>
    </row>
    <row r="4" spans="1:26" ht="15" customHeight="1">
      <c r="A4" s="4" t="s">
        <v>3</v>
      </c>
      <c r="B4" s="2"/>
      <c r="C4" s="2"/>
      <c r="D4" s="2"/>
      <c r="E4" s="2"/>
      <c r="F4" s="2"/>
      <c r="G4" s="2"/>
      <c r="H4" s="2"/>
      <c r="I4" s="2"/>
      <c r="J4" s="2"/>
      <c r="K4" s="2"/>
      <c r="L4" s="2"/>
      <c r="M4" s="2"/>
      <c r="N4" s="2"/>
      <c r="O4" s="2"/>
      <c r="P4" s="2"/>
      <c r="Q4" s="2"/>
      <c r="R4" s="2"/>
      <c r="S4" s="2"/>
      <c r="T4" s="2"/>
      <c r="U4" s="2"/>
      <c r="V4" s="2"/>
      <c r="W4" s="2"/>
      <c r="X4" s="2"/>
      <c r="Y4" s="2"/>
      <c r="Z4" s="2"/>
    </row>
    <row r="5" spans="1:26" ht="15" customHeight="1">
      <c r="A5" s="4" t="s">
        <v>4</v>
      </c>
      <c r="B5" s="2"/>
      <c r="C5" s="2"/>
      <c r="D5" s="2"/>
      <c r="E5" s="2"/>
      <c r="F5" s="2"/>
      <c r="G5" s="2"/>
      <c r="H5" s="2"/>
      <c r="I5" s="2"/>
      <c r="J5" s="2"/>
      <c r="K5" s="2"/>
      <c r="L5" s="2"/>
      <c r="M5" s="2"/>
      <c r="N5" s="2"/>
      <c r="O5" s="2"/>
      <c r="P5" s="2"/>
      <c r="Q5" s="2"/>
      <c r="R5" s="2"/>
      <c r="S5" s="2"/>
      <c r="T5" s="2"/>
      <c r="U5" s="2"/>
      <c r="V5" s="2"/>
      <c r="W5" s="2"/>
      <c r="X5" s="2"/>
      <c r="Y5" s="2"/>
      <c r="Z5" s="2"/>
    </row>
    <row r="6" spans="1:26" ht="14.25" customHeight="1">
      <c r="A6" s="2"/>
      <c r="B6" s="2"/>
      <c r="C6" s="2"/>
      <c r="D6" s="2"/>
      <c r="E6" s="2"/>
      <c r="F6" s="2"/>
      <c r="G6" s="2"/>
      <c r="H6" s="2"/>
      <c r="I6" s="2"/>
      <c r="J6" s="2"/>
      <c r="K6" s="2"/>
      <c r="L6" s="2"/>
      <c r="M6" s="2"/>
      <c r="N6" s="2"/>
      <c r="O6" s="2"/>
      <c r="P6" s="2"/>
      <c r="Q6" s="2"/>
      <c r="R6" s="2"/>
      <c r="S6" s="2"/>
      <c r="T6" s="2"/>
      <c r="U6" s="2"/>
      <c r="V6" s="2"/>
      <c r="W6" s="2"/>
      <c r="X6" s="2"/>
      <c r="Y6" s="2"/>
      <c r="Z6" s="2"/>
    </row>
    <row r="7" spans="1:26" ht="15" customHeight="1">
      <c r="A7" s="5" t="s">
        <v>5</v>
      </c>
      <c r="B7" s="6"/>
      <c r="C7" s="6"/>
      <c r="D7" s="6"/>
      <c r="E7" s="6"/>
      <c r="F7" s="6"/>
      <c r="G7" s="6"/>
      <c r="H7" s="6"/>
      <c r="I7" s="6"/>
      <c r="J7" s="6"/>
      <c r="K7" s="6"/>
      <c r="L7" s="6"/>
      <c r="M7" s="6"/>
      <c r="N7" s="6"/>
      <c r="O7" s="6"/>
      <c r="P7" s="6"/>
      <c r="Q7" s="6"/>
      <c r="R7" s="6"/>
      <c r="S7" s="6"/>
      <c r="T7" s="6"/>
      <c r="U7" s="6"/>
      <c r="V7" s="6"/>
      <c r="W7" s="6"/>
      <c r="X7" s="6"/>
      <c r="Y7" s="6"/>
      <c r="Z7" s="6"/>
    </row>
    <row r="8" spans="1:26" ht="30.75" customHeight="1">
      <c r="A8" s="7" t="s">
        <v>6</v>
      </c>
      <c r="B8" s="6"/>
      <c r="C8" s="6"/>
      <c r="D8" s="6"/>
      <c r="E8" s="6"/>
      <c r="F8" s="6"/>
      <c r="G8" s="6"/>
      <c r="H8" s="6"/>
      <c r="I8" s="6"/>
      <c r="J8" s="6"/>
      <c r="K8" s="6"/>
      <c r="L8" s="6"/>
      <c r="M8" s="6"/>
      <c r="N8" s="6"/>
      <c r="O8" s="6"/>
      <c r="P8" s="6"/>
      <c r="Q8" s="6"/>
      <c r="R8" s="6"/>
      <c r="S8" s="6"/>
      <c r="T8" s="6"/>
      <c r="U8" s="6"/>
      <c r="V8" s="6"/>
      <c r="W8" s="6"/>
      <c r="X8" s="6"/>
      <c r="Y8" s="6"/>
      <c r="Z8" s="6"/>
    </row>
    <row r="9" spans="1:26" ht="15" customHeight="1">
      <c r="A9" s="7" t="s">
        <v>7</v>
      </c>
      <c r="B9" s="6"/>
      <c r="C9" s="6"/>
      <c r="D9" s="6"/>
      <c r="E9" s="6"/>
      <c r="F9" s="6"/>
      <c r="G9" s="6"/>
      <c r="H9" s="6"/>
      <c r="I9" s="6"/>
      <c r="J9" s="6"/>
      <c r="K9" s="6"/>
      <c r="L9" s="6"/>
      <c r="M9" s="6"/>
      <c r="N9" s="6"/>
      <c r="O9" s="6"/>
      <c r="P9" s="6"/>
      <c r="Q9" s="6"/>
      <c r="R9" s="6"/>
      <c r="S9" s="6"/>
      <c r="T9" s="6"/>
      <c r="U9" s="6"/>
      <c r="V9" s="6"/>
      <c r="W9" s="6"/>
      <c r="X9" s="6"/>
      <c r="Y9" s="6"/>
      <c r="Z9" s="6"/>
    </row>
    <row r="10" spans="1:26" ht="15" customHeight="1">
      <c r="A10" s="7" t="s">
        <v>8</v>
      </c>
      <c r="B10" s="6"/>
      <c r="C10" s="6"/>
      <c r="D10" s="6"/>
      <c r="E10" s="6"/>
      <c r="F10" s="6"/>
      <c r="G10" s="6"/>
      <c r="H10" s="6"/>
      <c r="I10" s="6"/>
      <c r="J10" s="6"/>
      <c r="K10" s="6"/>
      <c r="L10" s="6"/>
      <c r="M10" s="6"/>
      <c r="N10" s="6"/>
      <c r="O10" s="6"/>
      <c r="P10" s="6"/>
      <c r="Q10" s="6"/>
      <c r="R10" s="6"/>
      <c r="S10" s="6"/>
      <c r="T10" s="6"/>
      <c r="U10" s="6"/>
      <c r="V10" s="6"/>
      <c r="W10" s="6"/>
      <c r="X10" s="6"/>
      <c r="Y10" s="6"/>
      <c r="Z10" s="6"/>
    </row>
    <row r="11" spans="1:26" ht="30.75" customHeight="1">
      <c r="A11" s="7" t="s">
        <v>9</v>
      </c>
      <c r="B11" s="2"/>
      <c r="C11" s="2"/>
      <c r="D11" s="2"/>
      <c r="E11" s="2"/>
      <c r="F11" s="2"/>
      <c r="G11" s="2"/>
      <c r="H11" s="2"/>
      <c r="I11" s="2"/>
      <c r="J11" s="2"/>
      <c r="K11" s="2"/>
      <c r="L11" s="2"/>
      <c r="M11" s="2"/>
      <c r="N11" s="2"/>
      <c r="O11" s="2"/>
      <c r="P11" s="2"/>
      <c r="Q11" s="2"/>
      <c r="R11" s="2"/>
      <c r="S11" s="2"/>
      <c r="T11" s="2"/>
      <c r="U11" s="2"/>
      <c r="V11" s="2"/>
      <c r="W11" s="2"/>
      <c r="X11" s="2"/>
      <c r="Y11" s="2"/>
      <c r="Z11" s="2"/>
    </row>
    <row r="12" spans="1:26" ht="15" customHeight="1">
      <c r="A12" s="7" t="s">
        <v>10</v>
      </c>
      <c r="B12" s="2"/>
      <c r="C12" s="2"/>
      <c r="D12" s="2"/>
      <c r="E12" s="2"/>
      <c r="F12" s="2"/>
      <c r="G12" s="2"/>
      <c r="H12" s="2"/>
      <c r="I12" s="2"/>
      <c r="J12" s="2"/>
      <c r="K12" s="2"/>
      <c r="L12" s="2"/>
      <c r="M12" s="2"/>
      <c r="N12" s="2"/>
      <c r="O12" s="2"/>
      <c r="P12" s="2"/>
      <c r="Q12" s="2"/>
      <c r="R12" s="2"/>
      <c r="S12" s="2"/>
      <c r="T12" s="2"/>
      <c r="U12" s="2"/>
      <c r="V12" s="2"/>
      <c r="W12" s="2"/>
      <c r="X12" s="2"/>
      <c r="Y12" s="2"/>
      <c r="Z12" s="2"/>
    </row>
    <row r="13" spans="1:26" ht="14.2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R1000"/>
  <sheetViews>
    <sheetView showGridLines="0" workbookViewId="0"/>
  </sheetViews>
  <sheetFormatPr defaultColWidth="14.42578125" defaultRowHeight="15" customHeight="1"/>
  <cols>
    <col min="1" max="1" width="1.7109375" customWidth="1"/>
    <col min="2" max="2" width="5.42578125" customWidth="1"/>
    <col min="3" max="3" width="23.28515625" customWidth="1"/>
    <col min="4" max="4" width="21.42578125" customWidth="1"/>
    <col min="5" max="6" width="21.140625" customWidth="1"/>
    <col min="7" max="7" width="21.7109375" customWidth="1"/>
    <col min="8" max="8" width="11.7109375" customWidth="1"/>
    <col min="9" max="9" width="16.42578125" customWidth="1"/>
    <col min="10" max="11" width="7.28515625" customWidth="1"/>
    <col min="12" max="12" width="2" customWidth="1"/>
    <col min="13" max="13" width="1.28515625" customWidth="1"/>
    <col min="14" max="14" width="21.140625" customWidth="1"/>
    <col min="15" max="15" width="29.140625" customWidth="1"/>
    <col min="16" max="16" width="1.28515625" customWidth="1"/>
    <col min="17" max="17" width="1.42578125" customWidth="1"/>
    <col min="18" max="18" width="0.7109375" customWidth="1"/>
    <col min="19" max="26" width="8" customWidth="1"/>
  </cols>
  <sheetData>
    <row r="1" spans="2:18" ht="21" customHeight="1">
      <c r="B1" s="8" t="s">
        <v>11</v>
      </c>
      <c r="I1" s="9" t="s">
        <v>12</v>
      </c>
      <c r="L1" s="10" t="s">
        <v>13</v>
      </c>
      <c r="N1" s="11"/>
    </row>
    <row r="2" spans="2:18" ht="25.5" customHeight="1">
      <c r="B2" s="12" t="s">
        <v>14</v>
      </c>
      <c r="C2" s="13"/>
      <c r="D2" s="14"/>
      <c r="F2" s="13"/>
      <c r="G2" s="13"/>
      <c r="H2" s="13"/>
      <c r="I2" s="13"/>
      <c r="J2" s="15" t="s">
        <v>13</v>
      </c>
    </row>
    <row r="3" spans="2:18" ht="25.5" customHeight="1">
      <c r="B3" s="16" t="s">
        <v>15</v>
      </c>
      <c r="C3" s="17"/>
      <c r="D3" s="18"/>
      <c r="E3" s="19"/>
      <c r="F3" s="17"/>
      <c r="G3" s="17"/>
      <c r="H3" s="17"/>
      <c r="I3" s="20" t="s">
        <v>13</v>
      </c>
      <c r="J3" s="19"/>
      <c r="K3" s="17"/>
      <c r="L3" s="13"/>
      <c r="M3" s="391"/>
      <c r="N3" s="423"/>
      <c r="O3" s="423"/>
      <c r="P3" s="423"/>
      <c r="Q3" s="423"/>
      <c r="R3" s="423"/>
    </row>
    <row r="4" spans="2:18" ht="25.5" customHeight="1">
      <c r="B4" s="16" t="s">
        <v>16</v>
      </c>
      <c r="C4" s="17"/>
      <c r="D4" s="18"/>
      <c r="E4" s="19"/>
      <c r="F4" s="17"/>
      <c r="G4" s="17"/>
      <c r="H4" s="17"/>
      <c r="I4" s="17"/>
      <c r="J4" s="20"/>
      <c r="K4" s="17"/>
      <c r="L4" s="13"/>
      <c r="M4" s="423"/>
      <c r="N4" s="423"/>
      <c r="O4" s="423"/>
      <c r="P4" s="423"/>
      <c r="Q4" s="423"/>
      <c r="R4" s="423"/>
    </row>
    <row r="5" spans="2:18" ht="40.5" customHeight="1">
      <c r="B5" s="392" t="s">
        <v>17</v>
      </c>
      <c r="C5" s="423"/>
      <c r="D5" s="423"/>
      <c r="E5" s="423"/>
      <c r="F5" s="423"/>
      <c r="G5" s="423"/>
      <c r="H5" s="423"/>
      <c r="I5" s="423"/>
      <c r="J5" s="423"/>
      <c r="K5" s="423"/>
      <c r="L5" s="13"/>
      <c r="M5" s="21"/>
    </row>
    <row r="6" spans="2:18" ht="25.5" customHeight="1">
      <c r="C6" s="22" t="s">
        <v>18</v>
      </c>
      <c r="D6" s="23" t="s">
        <v>19</v>
      </c>
      <c r="F6" s="13"/>
      <c r="G6" s="13"/>
      <c r="H6" s="13"/>
      <c r="I6" s="13"/>
      <c r="J6" s="15"/>
      <c r="K6" s="13"/>
      <c r="L6" s="13"/>
    </row>
    <row r="7" spans="2:18" ht="12.75" customHeight="1">
      <c r="F7" s="13"/>
      <c r="G7" s="13"/>
      <c r="H7" s="13"/>
      <c r="I7" s="13"/>
      <c r="J7" s="15"/>
      <c r="K7" s="13"/>
      <c r="L7" s="13"/>
    </row>
    <row r="8" spans="2:18" ht="15" customHeight="1">
      <c r="B8" s="393">
        <v>1</v>
      </c>
      <c r="C8" s="394" t="s">
        <v>20</v>
      </c>
      <c r="D8" s="424"/>
      <c r="E8" s="424"/>
      <c r="F8" s="424"/>
      <c r="G8" s="424"/>
      <c r="H8" s="424"/>
      <c r="I8" s="424"/>
      <c r="J8" s="424"/>
      <c r="K8" s="424"/>
    </row>
    <row r="9" spans="2:18" ht="15" customHeight="1">
      <c r="B9" s="424"/>
      <c r="C9" s="424"/>
      <c r="D9" s="424"/>
      <c r="E9" s="424"/>
      <c r="F9" s="424"/>
      <c r="G9" s="424"/>
      <c r="H9" s="424"/>
      <c r="I9" s="424"/>
      <c r="J9" s="424"/>
      <c r="K9" s="424"/>
    </row>
    <row r="10" spans="2:18" ht="36" customHeight="1">
      <c r="B10" s="24"/>
      <c r="C10" s="25" t="s">
        <v>21</v>
      </c>
      <c r="D10" s="26"/>
      <c r="E10" s="27" t="s">
        <v>13</v>
      </c>
      <c r="F10" s="28"/>
      <c r="H10" s="425" t="s">
        <v>22</v>
      </c>
      <c r="I10" s="423"/>
      <c r="J10" s="423"/>
      <c r="K10" s="426"/>
    </row>
    <row r="11" spans="2:18" ht="18" customHeight="1">
      <c r="B11" s="30"/>
      <c r="C11" s="25" t="s">
        <v>23</v>
      </c>
      <c r="D11" s="26"/>
      <c r="E11" s="25" t="s">
        <v>24</v>
      </c>
      <c r="F11" s="31"/>
      <c r="H11" s="32" t="s">
        <v>25</v>
      </c>
      <c r="I11" s="33"/>
      <c r="J11" s="33"/>
      <c r="K11" s="34"/>
      <c r="L11" s="35"/>
    </row>
    <row r="12" spans="2:18" ht="18" customHeight="1">
      <c r="B12" s="30"/>
      <c r="C12" s="25" t="s">
        <v>26</v>
      </c>
      <c r="D12" s="26" t="s">
        <v>13</v>
      </c>
      <c r="H12" s="36"/>
      <c r="I12" s="37"/>
      <c r="J12" s="37"/>
      <c r="K12" s="38"/>
      <c r="L12" s="39"/>
    </row>
    <row r="13" spans="2:18" ht="18" customHeight="1">
      <c r="B13" s="30"/>
      <c r="C13" s="25" t="s">
        <v>27</v>
      </c>
      <c r="D13" s="26" t="s">
        <v>13</v>
      </c>
      <c r="E13" s="40" t="s">
        <v>13</v>
      </c>
      <c r="G13" s="40"/>
      <c r="H13" s="41"/>
      <c r="I13" s="29"/>
      <c r="J13" s="29"/>
      <c r="K13" s="38"/>
      <c r="L13" s="39"/>
    </row>
    <row r="14" spans="2:18" ht="18" customHeight="1">
      <c r="B14" s="30"/>
      <c r="C14" s="25" t="s">
        <v>28</v>
      </c>
      <c r="D14" s="42"/>
      <c r="H14" s="36"/>
      <c r="I14" s="37"/>
      <c r="J14" s="37"/>
      <c r="K14" s="38"/>
      <c r="L14" s="39"/>
    </row>
    <row r="15" spans="2:18" ht="18" customHeight="1">
      <c r="B15" s="30"/>
      <c r="C15" s="25" t="s">
        <v>29</v>
      </c>
      <c r="D15" s="26"/>
      <c r="E15" s="43" t="s">
        <v>30</v>
      </c>
      <c r="G15" s="25" t="s">
        <v>13</v>
      </c>
      <c r="H15" s="44"/>
      <c r="I15" s="45"/>
      <c r="J15" s="45"/>
      <c r="K15" s="46"/>
      <c r="L15" s="39"/>
    </row>
    <row r="16" spans="2:18" ht="12.75" customHeight="1">
      <c r="B16" s="30"/>
      <c r="C16" s="47" t="s">
        <v>31</v>
      </c>
      <c r="K16" s="48"/>
      <c r="L16" s="39"/>
    </row>
    <row r="17" spans="2:18" ht="43.5" customHeight="1">
      <c r="B17" s="332">
        <v>2</v>
      </c>
      <c r="C17" s="394" t="s">
        <v>32</v>
      </c>
      <c r="D17" s="424"/>
      <c r="E17" s="424"/>
      <c r="F17" s="424"/>
      <c r="G17" s="424"/>
      <c r="H17" s="424"/>
      <c r="I17" s="424"/>
      <c r="J17" s="424"/>
      <c r="K17" s="427"/>
      <c r="L17" s="49"/>
      <c r="M17" s="10"/>
    </row>
    <row r="18" spans="2:18" ht="106.5" customHeight="1">
      <c r="B18" s="332">
        <v>3</v>
      </c>
      <c r="C18" s="394" t="s">
        <v>33</v>
      </c>
      <c r="D18" s="424"/>
      <c r="E18" s="424"/>
      <c r="F18" s="424"/>
      <c r="G18" s="424"/>
      <c r="H18" s="424"/>
      <c r="I18" s="424"/>
      <c r="J18" s="424"/>
      <c r="K18" s="427"/>
      <c r="L18" s="50"/>
      <c r="M18" s="10"/>
      <c r="N18" s="51" t="s">
        <v>34</v>
      </c>
      <c r="O18" s="397" t="s">
        <v>35</v>
      </c>
      <c r="P18" s="428"/>
      <c r="Q18" s="428"/>
      <c r="R18" s="429"/>
    </row>
    <row r="19" spans="2:18" ht="15.75" customHeight="1">
      <c r="B19" s="30"/>
      <c r="C19" s="25" t="s">
        <v>36</v>
      </c>
      <c r="D19" s="52">
        <v>3</v>
      </c>
      <c r="E19" s="53" t="s">
        <v>37</v>
      </c>
      <c r="K19" s="54"/>
      <c r="L19" s="50"/>
      <c r="M19" s="10"/>
      <c r="N19" s="398" t="s">
        <v>38</v>
      </c>
      <c r="O19" s="399" t="s">
        <v>13</v>
      </c>
      <c r="P19" s="430"/>
      <c r="Q19" s="430"/>
      <c r="R19" s="431"/>
    </row>
    <row r="20" spans="2:18" ht="19.5" customHeight="1">
      <c r="B20" s="30"/>
      <c r="C20" s="25" t="s">
        <v>39</v>
      </c>
      <c r="D20" s="26"/>
      <c r="E20" s="55" t="s">
        <v>30</v>
      </c>
      <c r="F20" s="53" t="s">
        <v>40</v>
      </c>
      <c r="K20" s="333"/>
      <c r="L20" s="56"/>
      <c r="M20" s="10"/>
      <c r="N20" s="432"/>
      <c r="O20" s="433"/>
      <c r="P20" s="423"/>
      <c r="Q20" s="423"/>
      <c r="R20" s="434"/>
    </row>
    <row r="21" spans="2:18" ht="18" customHeight="1">
      <c r="B21" s="30"/>
      <c r="C21" s="25" t="s">
        <v>41</v>
      </c>
      <c r="D21" s="52">
        <v>50</v>
      </c>
      <c r="E21" s="53" t="s">
        <v>42</v>
      </c>
      <c r="K21" s="333"/>
      <c r="L21" s="57"/>
      <c r="M21" s="10"/>
      <c r="N21" s="435"/>
      <c r="O21" s="436"/>
      <c r="P21" s="437"/>
      <c r="Q21" s="437"/>
      <c r="R21" s="438"/>
    </row>
    <row r="22" spans="2:18" ht="20.25" customHeight="1">
      <c r="B22" s="30"/>
      <c r="C22" s="25" t="s">
        <v>43</v>
      </c>
      <c r="D22" s="58" t="s">
        <v>13</v>
      </c>
      <c r="E22" s="43" t="s">
        <v>30</v>
      </c>
      <c r="K22" s="333"/>
      <c r="N22" s="398" t="s">
        <v>44</v>
      </c>
      <c r="O22" s="399" t="s">
        <v>13</v>
      </c>
      <c r="P22" s="430"/>
      <c r="Q22" s="430"/>
      <c r="R22" s="431"/>
    </row>
    <row r="23" spans="2:18" ht="12.75" customHeight="1">
      <c r="B23" s="334"/>
      <c r="C23" s="25"/>
      <c r="D23" s="59"/>
      <c r="E23" s="60"/>
      <c r="K23" s="333"/>
      <c r="N23" s="432"/>
      <c r="O23" s="433"/>
      <c r="P23" s="423"/>
      <c r="Q23" s="423"/>
      <c r="R23" s="434"/>
    </row>
    <row r="24" spans="2:18" ht="33" customHeight="1">
      <c r="B24" s="61">
        <v>4</v>
      </c>
      <c r="C24" s="394" t="s">
        <v>45</v>
      </c>
      <c r="D24" s="424"/>
      <c r="E24" s="424"/>
      <c r="F24" s="424"/>
      <c r="G24" s="424"/>
      <c r="H24" s="424"/>
      <c r="I24" s="424"/>
      <c r="J24" s="424"/>
      <c r="K24" s="439"/>
      <c r="L24" s="56"/>
      <c r="M24" s="10"/>
      <c r="N24" s="432"/>
      <c r="O24" s="433"/>
      <c r="P24" s="423"/>
      <c r="Q24" s="423"/>
      <c r="R24" s="434"/>
    </row>
    <row r="25" spans="2:18" ht="30.75" customHeight="1">
      <c r="B25" s="61">
        <v>5</v>
      </c>
      <c r="C25" s="335" t="s">
        <v>46</v>
      </c>
      <c r="D25" s="335"/>
      <c r="E25" s="335"/>
      <c r="F25" s="335"/>
      <c r="G25" s="335"/>
      <c r="H25" s="335"/>
      <c r="I25" s="335"/>
      <c r="J25" s="335"/>
      <c r="K25" s="62"/>
      <c r="L25" s="57"/>
      <c r="M25" s="10"/>
      <c r="N25" s="435"/>
      <c r="O25" s="436"/>
      <c r="P25" s="437"/>
      <c r="Q25" s="437"/>
      <c r="R25" s="438"/>
    </row>
    <row r="26" spans="2:18" ht="30.75" customHeight="1">
      <c r="B26" s="336"/>
      <c r="C26" s="63" t="s">
        <v>47</v>
      </c>
      <c r="D26" s="64" t="s">
        <v>48</v>
      </c>
      <c r="E26" s="64" t="s">
        <v>49</v>
      </c>
      <c r="F26" s="64" t="s">
        <v>50</v>
      </c>
      <c r="G26" s="65"/>
      <c r="H26" s="65"/>
      <c r="I26" s="65"/>
      <c r="J26" s="65"/>
      <c r="K26" s="337"/>
      <c r="L26" s="66"/>
      <c r="N26" s="395" t="s">
        <v>51</v>
      </c>
      <c r="O26" s="399" t="s">
        <v>13</v>
      </c>
      <c r="P26" s="430"/>
      <c r="Q26" s="430"/>
      <c r="R26" s="431"/>
    </row>
    <row r="27" spans="2:18" ht="18.75" customHeight="1">
      <c r="B27" s="30"/>
      <c r="C27" s="67" t="s">
        <v>52</v>
      </c>
      <c r="D27" s="68"/>
      <c r="E27" s="68"/>
      <c r="F27" s="68"/>
      <c r="G27" s="69">
        <f t="shared" ref="G27:G29" si="0">IFERROR(SUM(D27:F27),"")</f>
        <v>0</v>
      </c>
      <c r="K27" s="54"/>
      <c r="N27" s="432"/>
      <c r="O27" s="433"/>
      <c r="P27" s="423"/>
      <c r="Q27" s="423"/>
      <c r="R27" s="434"/>
    </row>
    <row r="28" spans="2:18" ht="15" customHeight="1">
      <c r="B28" s="30"/>
      <c r="C28" s="25" t="s">
        <v>53</v>
      </c>
      <c r="D28" s="68"/>
      <c r="E28" s="68"/>
      <c r="F28" s="68"/>
      <c r="G28" s="69">
        <f t="shared" si="0"/>
        <v>0</v>
      </c>
      <c r="K28" s="54"/>
      <c r="N28" s="432"/>
      <c r="O28" s="433"/>
      <c r="P28" s="423"/>
      <c r="Q28" s="423"/>
      <c r="R28" s="434"/>
    </row>
    <row r="29" spans="2:18" ht="18" customHeight="1">
      <c r="B29" s="30"/>
      <c r="C29" s="25" t="s">
        <v>54</v>
      </c>
      <c r="D29" s="68"/>
      <c r="E29" s="68"/>
      <c r="F29" s="68"/>
      <c r="G29" s="69">
        <f t="shared" si="0"/>
        <v>0</v>
      </c>
      <c r="K29" s="54"/>
      <c r="N29" s="432"/>
      <c r="O29" s="433"/>
      <c r="P29" s="423"/>
      <c r="Q29" s="423"/>
      <c r="R29" s="434"/>
    </row>
    <row r="30" spans="2:18" ht="14.25" customHeight="1">
      <c r="B30" s="30"/>
      <c r="C30" s="25" t="s">
        <v>55</v>
      </c>
      <c r="D30" s="338">
        <f t="shared" ref="D30:F30" si="1">SUM(D27:D29)</f>
        <v>0</v>
      </c>
      <c r="E30" s="338">
        <f t="shared" si="1"/>
        <v>0</v>
      </c>
      <c r="F30" s="338">
        <f t="shared" si="1"/>
        <v>0</v>
      </c>
      <c r="K30" s="48"/>
      <c r="N30" s="432"/>
      <c r="O30" s="433"/>
      <c r="P30" s="423"/>
      <c r="Q30" s="423"/>
      <c r="R30" s="434"/>
    </row>
    <row r="31" spans="2:18" ht="15" customHeight="1">
      <c r="B31" s="70"/>
      <c r="C31" s="71"/>
      <c r="D31" s="71"/>
      <c r="E31" s="71"/>
      <c r="F31" s="71"/>
      <c r="G31" s="71" t="s">
        <v>13</v>
      </c>
      <c r="H31" s="72"/>
      <c r="I31" s="72"/>
      <c r="J31" s="72"/>
      <c r="K31" s="73"/>
      <c r="N31" s="435"/>
      <c r="O31" s="436"/>
      <c r="P31" s="437"/>
      <c r="Q31" s="437"/>
      <c r="R31" s="438"/>
    </row>
    <row r="32" spans="2:18" ht="21" customHeight="1">
      <c r="B32" s="12" t="s">
        <v>56</v>
      </c>
      <c r="C32" s="74"/>
    </row>
    <row r="33" spans="2:18" ht="15" customHeight="1">
      <c r="C33" s="75" t="s">
        <v>57</v>
      </c>
      <c r="L33" s="76"/>
    </row>
    <row r="34" spans="2:18" ht="37.5" customHeight="1">
      <c r="B34" s="77"/>
      <c r="C34" s="77" t="s">
        <v>58</v>
      </c>
      <c r="D34" s="19"/>
      <c r="E34" s="19"/>
      <c r="F34" s="78"/>
      <c r="G34" s="78"/>
      <c r="H34" s="74"/>
      <c r="I34" s="74"/>
      <c r="J34" s="396" t="s">
        <v>59</v>
      </c>
      <c r="K34" s="440"/>
      <c r="L34" s="441"/>
      <c r="N34" s="25" t="s">
        <v>60</v>
      </c>
      <c r="O34" s="442"/>
      <c r="P34" s="443"/>
      <c r="Q34" s="443"/>
      <c r="R34" s="444"/>
    </row>
    <row r="35" spans="2:18" ht="74.25" customHeight="1">
      <c r="B35" s="77"/>
      <c r="C35" s="400" t="s">
        <v>61</v>
      </c>
      <c r="D35" s="423"/>
      <c r="E35" s="423"/>
      <c r="F35" s="423"/>
      <c r="G35" s="423"/>
      <c r="H35" s="423"/>
      <c r="I35" s="423"/>
      <c r="J35" s="423"/>
      <c r="K35" s="423"/>
      <c r="L35" s="401"/>
      <c r="M35" s="440"/>
      <c r="N35" s="440"/>
      <c r="O35" s="440"/>
      <c r="P35" s="440"/>
      <c r="Q35" s="440"/>
      <c r="R35" s="441"/>
    </row>
    <row r="36" spans="2:18" ht="36" customHeight="1">
      <c r="B36" s="77"/>
      <c r="C36" s="402" t="s">
        <v>62</v>
      </c>
      <c r="D36" s="423"/>
      <c r="E36" s="423"/>
      <c r="F36" s="423"/>
      <c r="G36" s="423"/>
      <c r="H36" s="423"/>
      <c r="I36" s="423"/>
      <c r="J36" s="423"/>
      <c r="K36" s="423"/>
      <c r="L36" s="403" t="s">
        <v>63</v>
      </c>
      <c r="M36" s="443"/>
      <c r="N36" s="443"/>
      <c r="O36" s="396" t="s">
        <v>64</v>
      </c>
      <c r="P36" s="440"/>
      <c r="Q36" s="440"/>
      <c r="R36" s="441"/>
    </row>
    <row r="37" spans="2:18" ht="14.25" customHeight="1">
      <c r="B37" s="77"/>
      <c r="C37" s="25"/>
      <c r="D37" s="79" t="s">
        <v>65</v>
      </c>
      <c r="E37" s="79" t="s">
        <v>66</v>
      </c>
      <c r="F37" s="79" t="s">
        <v>67</v>
      </c>
      <c r="G37" s="40" t="s">
        <v>68</v>
      </c>
      <c r="P37" s="25"/>
    </row>
    <row r="38" spans="2:18" ht="37.5" customHeight="1">
      <c r="B38" s="77"/>
      <c r="C38" s="25" t="s">
        <v>69</v>
      </c>
      <c r="D38" s="80"/>
      <c r="E38" s="80"/>
      <c r="F38" s="80"/>
    </row>
    <row r="39" spans="2:18" ht="38.25" customHeight="1">
      <c r="B39" s="77"/>
      <c r="C39" s="25" t="s">
        <v>70</v>
      </c>
      <c r="D39" s="80"/>
      <c r="E39" s="80"/>
      <c r="F39" s="80"/>
    </row>
    <row r="40" spans="2:18" ht="14.25" customHeight="1">
      <c r="B40" s="77"/>
    </row>
    <row r="41" spans="2:18" ht="15.75" customHeight="1">
      <c r="B41" s="77"/>
      <c r="C41" s="81" t="s">
        <v>71</v>
      </c>
      <c r="D41" s="6"/>
      <c r="E41" s="82"/>
      <c r="F41" s="6"/>
      <c r="G41" s="6"/>
      <c r="H41" s="6"/>
      <c r="I41" s="6"/>
      <c r="J41" s="6"/>
    </row>
    <row r="42" spans="2:18" ht="14.25" customHeight="1">
      <c r="B42" s="77"/>
      <c r="D42" s="83" t="s">
        <v>72</v>
      </c>
      <c r="E42" s="84"/>
      <c r="F42" s="37" t="s">
        <v>73</v>
      </c>
    </row>
    <row r="43" spans="2:18" ht="14.25" customHeight="1">
      <c r="B43" s="77"/>
      <c r="D43" s="83" t="s">
        <v>74</v>
      </c>
      <c r="E43" s="85"/>
      <c r="F43" s="37"/>
    </row>
    <row r="44" spans="2:18" ht="14.25" customHeight="1">
      <c r="C44" s="74"/>
      <c r="D44" s="83" t="s">
        <v>75</v>
      </c>
      <c r="E44" s="85"/>
      <c r="F44" s="29" t="s">
        <v>76</v>
      </c>
    </row>
    <row r="45" spans="2:18" ht="14.25" customHeight="1"/>
    <row r="46" spans="2:18" ht="14.25" customHeight="1"/>
    <row r="47" spans="2:18" ht="14.25" customHeight="1"/>
    <row r="48" spans="2:1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2">
    <mergeCell ref="C35:K35"/>
    <mergeCell ref="L35:R35"/>
    <mergeCell ref="C36:K36"/>
    <mergeCell ref="L36:N36"/>
    <mergeCell ref="O36:R36"/>
    <mergeCell ref="C17:K17"/>
    <mergeCell ref="C18:K18"/>
    <mergeCell ref="N26:N31"/>
    <mergeCell ref="J34:L34"/>
    <mergeCell ref="O34:R34"/>
    <mergeCell ref="O18:R18"/>
    <mergeCell ref="N19:N21"/>
    <mergeCell ref="O19:R21"/>
    <mergeCell ref="N22:N25"/>
    <mergeCell ref="O22:R25"/>
    <mergeCell ref="C24:K24"/>
    <mergeCell ref="O26:R31"/>
    <mergeCell ref="M3:R4"/>
    <mergeCell ref="B5:K5"/>
    <mergeCell ref="B8:B9"/>
    <mergeCell ref="C8:K9"/>
    <mergeCell ref="H10:K10"/>
  </mergeCells>
  <dataValidations count="1">
    <dataValidation type="list" allowBlank="1" showInputMessage="1" prompt=" - " sqref="L20 L24" xr:uid="{00000000-0002-0000-0100-000000000000}">
      <formula1>Crop_Type</formula1>
    </dataValidation>
  </dataValidations>
  <pageMargins left="0.7" right="0.7" top="0.75" bottom="0.75" header="0" footer="0"/>
  <pageSetup orientation="landscape"/>
  <headerFooter>
    <oddHeader>&amp;L05-046Name of person filling this out:</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Z1000"/>
  <sheetViews>
    <sheetView showGridLines="0" workbookViewId="0"/>
  </sheetViews>
  <sheetFormatPr defaultColWidth="14.42578125" defaultRowHeight="15" customHeight="1"/>
  <cols>
    <col min="1" max="1" width="11.42578125" customWidth="1"/>
    <col min="2" max="2" width="21.42578125" customWidth="1"/>
    <col min="3" max="5" width="23.7109375" customWidth="1"/>
    <col min="6" max="6" width="22.140625" customWidth="1"/>
    <col min="7" max="7" width="17.28515625" customWidth="1"/>
    <col min="11" max="26" width="8" customWidth="1"/>
  </cols>
  <sheetData>
    <row r="1" spans="1:26" ht="14.25" customHeight="1">
      <c r="C1" s="86">
        <v>1</v>
      </c>
      <c r="D1" s="86">
        <v>2</v>
      </c>
      <c r="E1" s="86">
        <v>3</v>
      </c>
      <c r="F1" s="86">
        <v>4</v>
      </c>
      <c r="G1" s="86" t="s">
        <v>77</v>
      </c>
    </row>
    <row r="2" spans="1:26" ht="24" customHeight="1">
      <c r="A2" s="87"/>
      <c r="B2" s="88" t="s">
        <v>78</v>
      </c>
      <c r="C2" s="89" t="e">
        <v>#REF!</v>
      </c>
      <c r="D2" s="90" t="e">
        <v>#REF!</v>
      </c>
      <c r="E2" s="90" t="e">
        <v>#REF!</v>
      </c>
      <c r="F2" s="90" t="e">
        <v>#REF!</v>
      </c>
      <c r="G2" s="91" t="s">
        <v>79</v>
      </c>
      <c r="H2" s="87"/>
      <c r="I2" s="87"/>
      <c r="J2" s="87"/>
      <c r="K2" s="87"/>
      <c r="L2" s="87"/>
      <c r="M2" s="87"/>
      <c r="N2" s="87"/>
      <c r="O2" s="87"/>
      <c r="P2" s="87"/>
      <c r="Q2" s="87"/>
      <c r="R2" s="87"/>
      <c r="S2" s="87"/>
      <c r="T2" s="87"/>
      <c r="U2" s="87"/>
      <c r="V2" s="87"/>
      <c r="W2" s="87"/>
      <c r="X2" s="87"/>
      <c r="Y2" s="87"/>
      <c r="Z2" s="87"/>
    </row>
    <row r="3" spans="1:26" ht="24" customHeight="1">
      <c r="A3" s="87"/>
      <c r="B3" s="92" t="s">
        <v>80</v>
      </c>
      <c r="C3" s="93"/>
      <c r="D3" s="93"/>
      <c r="E3" s="93"/>
      <c r="F3" s="93"/>
      <c r="G3" s="87"/>
      <c r="H3" s="87"/>
      <c r="I3" s="87"/>
      <c r="J3" s="87"/>
      <c r="K3" s="87"/>
      <c r="L3" s="87"/>
      <c r="M3" s="87"/>
      <c r="N3" s="87"/>
      <c r="O3" s="87"/>
      <c r="P3" s="87"/>
      <c r="Q3" s="87"/>
      <c r="R3" s="87"/>
      <c r="S3" s="87"/>
      <c r="T3" s="87"/>
      <c r="U3" s="87"/>
      <c r="V3" s="87"/>
      <c r="W3" s="87"/>
      <c r="X3" s="87"/>
      <c r="Y3" s="87"/>
      <c r="Z3" s="87"/>
    </row>
    <row r="4" spans="1:26" ht="18.75" customHeight="1">
      <c r="A4" s="87"/>
      <c r="B4" s="94" t="s">
        <v>81</v>
      </c>
      <c r="C4" s="95" t="s">
        <v>82</v>
      </c>
      <c r="D4" s="93"/>
      <c r="E4" s="93"/>
      <c r="F4" s="93"/>
      <c r="G4" s="87"/>
      <c r="H4" s="94"/>
      <c r="I4" s="96"/>
      <c r="J4" s="87"/>
      <c r="K4" s="87"/>
      <c r="L4" s="87"/>
      <c r="M4" s="87"/>
      <c r="N4" s="87"/>
      <c r="O4" s="87"/>
      <c r="P4" s="87"/>
      <c r="Q4" s="87"/>
      <c r="R4" s="87"/>
      <c r="S4" s="87"/>
      <c r="T4" s="87"/>
      <c r="U4" s="87"/>
      <c r="V4" s="87"/>
      <c r="W4" s="87"/>
      <c r="X4" s="87"/>
      <c r="Y4" s="87"/>
      <c r="Z4" s="87"/>
    </row>
    <row r="5" spans="1:26" ht="6.75" customHeight="1"/>
    <row r="6" spans="1:26" ht="21" customHeight="1">
      <c r="B6" s="339" t="s">
        <v>83</v>
      </c>
      <c r="C6" s="339" t="s">
        <v>84</v>
      </c>
      <c r="D6" s="339" t="s">
        <v>85</v>
      </c>
      <c r="E6" s="339" t="s">
        <v>86</v>
      </c>
      <c r="F6" s="339" t="s">
        <v>87</v>
      </c>
      <c r="G6" s="339" t="s">
        <v>88</v>
      </c>
      <c r="H6" s="340"/>
      <c r="I6" s="341"/>
      <c r="J6" s="341"/>
    </row>
    <row r="7" spans="1:26" ht="27" customHeight="1">
      <c r="B7" s="342">
        <v>0</v>
      </c>
      <c r="C7" s="343">
        <v>0</v>
      </c>
      <c r="D7" s="342">
        <v>0</v>
      </c>
      <c r="E7" s="343">
        <v>0</v>
      </c>
      <c r="F7" s="342">
        <v>0</v>
      </c>
      <c r="G7" s="342" t="s">
        <v>89</v>
      </c>
      <c r="H7" s="344"/>
      <c r="I7" s="345"/>
      <c r="J7" s="345"/>
    </row>
    <row r="8" spans="1:26" ht="27" customHeight="1">
      <c r="A8" s="97"/>
      <c r="B8" s="98" t="s">
        <v>79</v>
      </c>
      <c r="C8" s="99" t="s">
        <v>90</v>
      </c>
      <c r="J8" s="100"/>
    </row>
    <row r="9" spans="1:26" ht="27" customHeight="1">
      <c r="A9" s="97"/>
      <c r="B9" s="101"/>
      <c r="C9" s="102" t="s">
        <v>91</v>
      </c>
      <c r="J9" s="100"/>
    </row>
    <row r="10" spans="1:26" ht="28.5" customHeight="1">
      <c r="A10" s="97"/>
      <c r="B10" s="103" t="s">
        <v>79</v>
      </c>
      <c r="C10" s="102" t="s">
        <v>92</v>
      </c>
      <c r="D10" s="87"/>
      <c r="E10" s="405" t="s">
        <v>93</v>
      </c>
      <c r="F10" s="423"/>
      <c r="I10" s="104"/>
      <c r="J10" s="100"/>
    </row>
    <row r="11" spans="1:26" ht="28.5" customHeight="1">
      <c r="A11" s="97"/>
      <c r="B11" s="103" t="s">
        <v>79</v>
      </c>
      <c r="C11" s="102" t="s">
        <v>94</v>
      </c>
      <c r="D11" s="87"/>
      <c r="E11" s="405" t="s">
        <v>95</v>
      </c>
      <c r="F11" s="423"/>
      <c r="I11" s="104"/>
      <c r="J11" s="100"/>
    </row>
    <row r="12" spans="1:26" ht="28.5" customHeight="1">
      <c r="A12" s="97"/>
      <c r="B12" s="103" t="s">
        <v>79</v>
      </c>
      <c r="C12" s="102" t="s">
        <v>96</v>
      </c>
      <c r="D12" s="87"/>
      <c r="E12" s="405" t="s">
        <v>97</v>
      </c>
      <c r="F12" s="423"/>
      <c r="I12" s="104"/>
      <c r="J12" s="100"/>
    </row>
    <row r="13" spans="1:26" ht="28.5" customHeight="1">
      <c r="A13" s="97"/>
      <c r="B13" s="103" t="s">
        <v>79</v>
      </c>
      <c r="C13" s="102" t="s">
        <v>98</v>
      </c>
      <c r="D13" s="87"/>
      <c r="E13" s="405" t="s">
        <v>99</v>
      </c>
      <c r="F13" s="423"/>
      <c r="I13" s="104"/>
      <c r="J13" s="100"/>
    </row>
    <row r="14" spans="1:26" ht="15.75" customHeight="1">
      <c r="B14" s="105"/>
      <c r="C14" s="106"/>
      <c r="D14" s="106"/>
      <c r="E14" s="106"/>
      <c r="F14" s="107"/>
      <c r="G14" s="106"/>
      <c r="H14" s="106"/>
      <c r="I14" s="106"/>
      <c r="J14" s="108"/>
    </row>
    <row r="15" spans="1:26" ht="14.25" customHeight="1">
      <c r="B15" s="109"/>
      <c r="C15" s="110"/>
      <c r="D15" s="110"/>
      <c r="E15" s="110"/>
      <c r="F15" s="110"/>
      <c r="G15" s="110"/>
      <c r="H15" s="110"/>
      <c r="I15" s="110"/>
      <c r="J15" s="111"/>
    </row>
    <row r="16" spans="1:26" ht="14.25" customHeight="1">
      <c r="B16" s="346"/>
      <c r="J16" s="97"/>
    </row>
    <row r="17" spans="2:10" ht="14.25" customHeight="1">
      <c r="B17" s="346"/>
      <c r="H17" s="112"/>
      <c r="I17" s="112"/>
      <c r="J17" s="97"/>
    </row>
    <row r="18" spans="2:10" ht="14.25" customHeight="1">
      <c r="B18" s="346"/>
      <c r="J18" s="97"/>
    </row>
    <row r="19" spans="2:10" ht="14.25" customHeight="1">
      <c r="B19" s="346"/>
      <c r="J19" s="97"/>
    </row>
    <row r="20" spans="2:10" ht="14.25" customHeight="1">
      <c r="B20" s="346"/>
      <c r="J20" s="97"/>
    </row>
    <row r="21" spans="2:10" ht="14.25" customHeight="1">
      <c r="B21" s="346"/>
      <c r="J21" s="97"/>
    </row>
    <row r="22" spans="2:10" ht="14.25" customHeight="1">
      <c r="B22" s="346"/>
      <c r="J22" s="97"/>
    </row>
    <row r="23" spans="2:10" ht="14.25" customHeight="1">
      <c r="B23" s="346"/>
      <c r="J23" s="97"/>
    </row>
    <row r="24" spans="2:10" ht="14.25" customHeight="1">
      <c r="B24" s="346"/>
      <c r="J24" s="97"/>
    </row>
    <row r="25" spans="2:10" ht="14.25" customHeight="1">
      <c r="B25" s="346"/>
      <c r="J25" s="97"/>
    </row>
    <row r="26" spans="2:10" ht="14.25" customHeight="1">
      <c r="B26" s="346"/>
      <c r="J26" s="97"/>
    </row>
    <row r="27" spans="2:10" ht="14.25" customHeight="1">
      <c r="B27" s="346"/>
      <c r="J27" s="97"/>
    </row>
    <row r="28" spans="2:10" ht="14.25" customHeight="1">
      <c r="B28" s="346"/>
      <c r="J28" s="97"/>
    </row>
    <row r="29" spans="2:10" ht="14.25" customHeight="1">
      <c r="B29" s="346"/>
      <c r="F29" s="94" t="s">
        <v>81</v>
      </c>
      <c r="G29" s="113" t="s">
        <v>100</v>
      </c>
      <c r="J29" s="97"/>
    </row>
    <row r="30" spans="2:10" ht="14.25" customHeight="1">
      <c r="B30" s="346"/>
      <c r="J30" s="97"/>
    </row>
    <row r="31" spans="2:10" ht="14.25" customHeight="1">
      <c r="B31" s="346"/>
      <c r="J31" s="97"/>
    </row>
    <row r="32" spans="2:10" ht="14.25" customHeight="1">
      <c r="B32" s="346"/>
      <c r="J32" s="97"/>
    </row>
    <row r="33" spans="2:10" ht="14.25" customHeight="1">
      <c r="B33" s="346"/>
      <c r="J33" s="97"/>
    </row>
    <row r="34" spans="2:10" ht="14.25" customHeight="1">
      <c r="B34" s="346"/>
      <c r="J34" s="97"/>
    </row>
    <row r="35" spans="2:10" ht="14.25" customHeight="1">
      <c r="B35" s="346"/>
      <c r="J35" s="97"/>
    </row>
    <row r="36" spans="2:10" ht="14.25" customHeight="1">
      <c r="B36" s="346"/>
      <c r="J36" s="97"/>
    </row>
    <row r="37" spans="2:10" ht="14.25" customHeight="1">
      <c r="B37" s="346"/>
      <c r="J37" s="97"/>
    </row>
    <row r="38" spans="2:10" ht="14.25" customHeight="1">
      <c r="B38" s="346"/>
      <c r="J38" s="97"/>
    </row>
    <row r="39" spans="2:10" ht="14.25" customHeight="1">
      <c r="B39" s="346"/>
      <c r="J39" s="97"/>
    </row>
    <row r="40" spans="2:10" ht="14.25" customHeight="1">
      <c r="B40" s="346"/>
      <c r="J40" s="97"/>
    </row>
    <row r="41" spans="2:10" ht="14.25" customHeight="1">
      <c r="B41" s="346"/>
      <c r="J41" s="97"/>
    </row>
    <row r="42" spans="2:10" ht="14.25" customHeight="1">
      <c r="B42" s="346"/>
      <c r="J42" s="97"/>
    </row>
    <row r="43" spans="2:10" ht="14.25" customHeight="1">
      <c r="B43" s="346"/>
      <c r="J43" s="97"/>
    </row>
    <row r="44" spans="2:10" ht="14.25" customHeight="1">
      <c r="B44" s="346"/>
      <c r="J44" s="97"/>
    </row>
    <row r="45" spans="2:10" ht="14.25" customHeight="1">
      <c r="B45" s="346"/>
      <c r="J45" s="97"/>
    </row>
    <row r="46" spans="2:10" ht="14.25" customHeight="1">
      <c r="B46" s="346"/>
      <c r="J46" s="97"/>
    </row>
    <row r="47" spans="2:10" ht="14.25" customHeight="1">
      <c r="B47" s="346"/>
      <c r="F47" s="94" t="s">
        <v>81</v>
      </c>
      <c r="G47" s="113" t="s">
        <v>101</v>
      </c>
      <c r="J47" s="97"/>
    </row>
    <row r="48" spans="2:10" ht="14.25" customHeight="1">
      <c r="B48" s="346"/>
      <c r="J48" s="97"/>
    </row>
    <row r="49" spans="2:10" ht="14.25" customHeight="1">
      <c r="B49" s="346"/>
      <c r="J49" s="97"/>
    </row>
    <row r="50" spans="2:10" ht="14.25" customHeight="1">
      <c r="B50" s="346"/>
      <c r="J50" s="97"/>
    </row>
    <row r="51" spans="2:10" ht="14.25" customHeight="1">
      <c r="B51" s="346"/>
      <c r="J51" s="97"/>
    </row>
    <row r="52" spans="2:10" ht="14.25" customHeight="1">
      <c r="B52" s="346"/>
      <c r="J52" s="97"/>
    </row>
    <row r="53" spans="2:10" ht="14.25" customHeight="1">
      <c r="B53" s="346"/>
      <c r="H53" s="29"/>
      <c r="J53" s="97"/>
    </row>
    <row r="54" spans="2:10" ht="14.25" customHeight="1">
      <c r="B54" s="346"/>
      <c r="J54" s="97"/>
    </row>
    <row r="55" spans="2:10" ht="14.25" customHeight="1">
      <c r="B55" s="346"/>
      <c r="J55" s="97"/>
    </row>
    <row r="56" spans="2:10" ht="14.25" customHeight="1">
      <c r="B56" s="346"/>
      <c r="J56" s="97"/>
    </row>
    <row r="57" spans="2:10" ht="14.25" customHeight="1">
      <c r="B57" s="346"/>
      <c r="J57" s="97"/>
    </row>
    <row r="58" spans="2:10" ht="14.25" customHeight="1">
      <c r="B58" s="346"/>
      <c r="J58" s="97"/>
    </row>
    <row r="59" spans="2:10" ht="14.25" customHeight="1">
      <c r="B59" s="346"/>
      <c r="J59" s="97"/>
    </row>
    <row r="60" spans="2:10" ht="14.25" customHeight="1">
      <c r="B60" s="346"/>
      <c r="J60" s="97"/>
    </row>
    <row r="61" spans="2:10" ht="14.25" customHeight="1">
      <c r="B61" s="346"/>
      <c r="J61" s="97"/>
    </row>
    <row r="62" spans="2:10" ht="14.25" customHeight="1">
      <c r="B62" s="346"/>
      <c r="J62" s="97"/>
    </row>
    <row r="63" spans="2:10" ht="14.25" customHeight="1">
      <c r="B63" s="346"/>
      <c r="J63" s="97"/>
    </row>
    <row r="64" spans="2:10" ht="14.25" customHeight="1">
      <c r="B64" s="346"/>
      <c r="J64" s="97"/>
    </row>
    <row r="65" spans="2:10" ht="14.25" customHeight="1">
      <c r="B65" s="346"/>
      <c r="J65" s="97"/>
    </row>
    <row r="66" spans="2:10" ht="14.25" customHeight="1">
      <c r="B66" s="347"/>
      <c r="J66" s="97"/>
    </row>
    <row r="67" spans="2:10" ht="14.25" customHeight="1">
      <c r="B67" s="347"/>
      <c r="J67" s="97"/>
    </row>
    <row r="68" spans="2:10" ht="14.25" customHeight="1">
      <c r="B68" s="347"/>
      <c r="J68" s="97"/>
    </row>
    <row r="69" spans="2:10" ht="120" customHeight="1">
      <c r="B69" s="347"/>
      <c r="C69" s="114" t="s">
        <v>102</v>
      </c>
      <c r="D69" s="114" t="s">
        <v>103</v>
      </c>
      <c r="E69" s="114" t="s">
        <v>104</v>
      </c>
      <c r="F69" s="114" t="s">
        <v>105</v>
      </c>
      <c r="J69" s="97"/>
    </row>
    <row r="70" spans="2:10" ht="14.25" customHeight="1">
      <c r="B70" s="347"/>
      <c r="C70" s="115"/>
      <c r="J70" s="97"/>
    </row>
    <row r="71" spans="2:10" ht="14.25" customHeight="1">
      <c r="B71" s="105"/>
      <c r="C71" s="106"/>
      <c r="D71" s="106"/>
      <c r="E71" s="106"/>
      <c r="F71" s="106"/>
      <c r="G71" s="106"/>
      <c r="H71" s="106"/>
      <c r="I71" s="106"/>
      <c r="J71" s="108"/>
    </row>
    <row r="72" spans="2:10" ht="14.25" customHeight="1"/>
    <row r="73" spans="2:10" ht="14.25" customHeight="1"/>
    <row r="75" spans="2:10" ht="14.25" customHeight="1">
      <c r="B75" s="24"/>
      <c r="C75" s="28"/>
      <c r="D75" s="28"/>
      <c r="E75" s="28"/>
      <c r="F75" s="28"/>
      <c r="G75" s="28"/>
      <c r="H75" s="28"/>
      <c r="I75" s="28"/>
      <c r="J75" s="116"/>
    </row>
    <row r="76" spans="2:10" ht="25.5" customHeight="1">
      <c r="B76" s="30"/>
      <c r="E76" s="117" t="s">
        <v>106</v>
      </c>
      <c r="J76" s="54"/>
    </row>
    <row r="77" spans="2:10" ht="14.25" customHeight="1">
      <c r="B77" s="30"/>
      <c r="D77" s="404" t="s">
        <v>107</v>
      </c>
      <c r="E77" s="423"/>
      <c r="F77" s="423"/>
      <c r="J77" s="54"/>
    </row>
    <row r="78" spans="2:10" ht="14.25" customHeight="1">
      <c r="B78" s="30"/>
      <c r="J78" s="54"/>
    </row>
    <row r="79" spans="2:10" ht="14.25" customHeight="1">
      <c r="B79" s="30"/>
      <c r="D79" s="118"/>
      <c r="E79" s="118"/>
      <c r="F79" s="118"/>
      <c r="J79" s="54"/>
    </row>
    <row r="80" spans="2:10" ht="14.25" customHeight="1">
      <c r="B80" s="119"/>
      <c r="C80" s="114"/>
      <c r="D80" s="114"/>
      <c r="E80" s="114"/>
      <c r="F80" s="114"/>
      <c r="J80" s="54"/>
    </row>
    <row r="81" spans="2:10" ht="14.25" customHeight="1">
      <c r="B81" s="30"/>
      <c r="C81" s="115"/>
      <c r="D81" s="120"/>
      <c r="E81" s="120"/>
      <c r="F81" s="120"/>
      <c r="J81" s="54"/>
    </row>
    <row r="82" spans="2:10" ht="14.25" customHeight="1">
      <c r="B82" s="30"/>
      <c r="J82" s="54"/>
    </row>
    <row r="83" spans="2:10" ht="14.25" customHeight="1">
      <c r="B83" s="30"/>
      <c r="J83" s="54"/>
    </row>
    <row r="84" spans="2:10" ht="14.25" customHeight="1">
      <c r="B84" s="30"/>
      <c r="J84" s="54"/>
    </row>
    <row r="85" spans="2:10" ht="14.25" customHeight="1">
      <c r="B85" s="30"/>
      <c r="J85" s="54"/>
    </row>
    <row r="86" spans="2:10" ht="14.25" customHeight="1">
      <c r="B86" s="30"/>
      <c r="J86" s="54"/>
    </row>
    <row r="87" spans="2:10" ht="14.25" customHeight="1">
      <c r="B87" s="30"/>
      <c r="J87" s="54"/>
    </row>
    <row r="88" spans="2:10" ht="14.25" customHeight="1">
      <c r="B88" s="30"/>
      <c r="J88" s="54"/>
    </row>
    <row r="89" spans="2:10" ht="14.25" customHeight="1">
      <c r="B89" s="30"/>
      <c r="J89" s="54"/>
    </row>
    <row r="90" spans="2:10" ht="14.25" customHeight="1">
      <c r="B90" s="30"/>
      <c r="J90" s="54"/>
    </row>
    <row r="91" spans="2:10" ht="14.25" customHeight="1">
      <c r="B91" s="30"/>
      <c r="J91" s="54"/>
    </row>
    <row r="92" spans="2:10" ht="25.5" customHeight="1">
      <c r="B92" s="30"/>
      <c r="E92" s="117" t="s">
        <v>108</v>
      </c>
      <c r="J92" s="54"/>
    </row>
    <row r="93" spans="2:10" ht="14.25" customHeight="1">
      <c r="B93" s="30"/>
      <c r="D93" s="404" t="s">
        <v>107</v>
      </c>
      <c r="E93" s="423"/>
      <c r="F93" s="423"/>
      <c r="J93" s="54"/>
    </row>
    <row r="94" spans="2:10" ht="14.25" customHeight="1">
      <c r="B94" s="30"/>
      <c r="J94" s="54"/>
    </row>
    <row r="95" spans="2:10" ht="14.25" customHeight="1">
      <c r="B95" s="30"/>
      <c r="J95" s="54"/>
    </row>
    <row r="96" spans="2:10" ht="14.25" customHeight="1">
      <c r="B96" s="30"/>
      <c r="J96" s="54"/>
    </row>
    <row r="97" spans="2:10" ht="14.25" customHeight="1">
      <c r="B97" s="30"/>
      <c r="J97" s="54"/>
    </row>
    <row r="98" spans="2:10" ht="14.25" customHeight="1">
      <c r="B98" s="30"/>
      <c r="J98" s="54"/>
    </row>
    <row r="99" spans="2:10" ht="14.25" customHeight="1">
      <c r="B99" s="30"/>
      <c r="J99" s="54"/>
    </row>
    <row r="100" spans="2:10" ht="14.25" customHeight="1">
      <c r="B100" s="30"/>
      <c r="J100" s="54"/>
    </row>
    <row r="101" spans="2:10" ht="14.25" customHeight="1">
      <c r="B101" s="30"/>
      <c r="J101" s="54"/>
    </row>
    <row r="102" spans="2:10" ht="14.25" customHeight="1">
      <c r="B102" s="30"/>
      <c r="J102" s="54"/>
    </row>
    <row r="103" spans="2:10" ht="14.25" customHeight="1">
      <c r="B103" s="30"/>
      <c r="J103" s="54"/>
    </row>
    <row r="104" spans="2:10" ht="14.25" customHeight="1">
      <c r="B104" s="30"/>
      <c r="J104" s="54"/>
    </row>
    <row r="105" spans="2:10" ht="14.25" customHeight="1">
      <c r="B105" s="30"/>
      <c r="J105" s="54"/>
    </row>
    <row r="106" spans="2:10" ht="14.25" customHeight="1">
      <c r="B106" s="30"/>
      <c r="J106" s="54"/>
    </row>
    <row r="107" spans="2:10" ht="15" customHeight="1">
      <c r="B107" s="70"/>
      <c r="C107" s="72"/>
      <c r="D107" s="72"/>
      <c r="E107" s="72"/>
      <c r="F107" s="72"/>
      <c r="G107" s="72"/>
      <c r="H107" s="72"/>
      <c r="I107" s="72"/>
      <c r="J107" s="121"/>
    </row>
    <row r="108" spans="2:10" ht="14.25" customHeight="1"/>
    <row r="109" spans="2:10" ht="14.25" customHeight="1"/>
    <row r="110" spans="2:10" ht="14.25" customHeight="1"/>
    <row r="111" spans="2:10" ht="14.25" customHeight="1"/>
    <row r="112" spans="2:10"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
    <mergeCell ref="D93:F93"/>
    <mergeCell ref="E10:F10"/>
    <mergeCell ref="E11:F11"/>
    <mergeCell ref="E12:F12"/>
    <mergeCell ref="E13:F13"/>
    <mergeCell ref="D77:F77"/>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000"/>
  <sheetViews>
    <sheetView showGridLines="0" workbookViewId="0"/>
  </sheetViews>
  <sheetFormatPr defaultColWidth="14.42578125" defaultRowHeight="15" customHeight="1"/>
  <cols>
    <col min="1" max="2" width="4.42578125" customWidth="1"/>
    <col min="3" max="3" width="20.140625" customWidth="1"/>
    <col min="4" max="11" width="10.7109375" customWidth="1"/>
    <col min="12" max="26" width="8" customWidth="1"/>
  </cols>
  <sheetData>
    <row r="2" spans="2:11" ht="14.25" customHeight="1">
      <c r="B2" s="122"/>
      <c r="C2" s="123"/>
      <c r="D2" s="123"/>
      <c r="E2" s="123"/>
      <c r="F2" s="123"/>
      <c r="G2" s="123"/>
      <c r="H2" s="123"/>
      <c r="I2" s="123"/>
      <c r="J2" s="123"/>
      <c r="K2" s="124"/>
    </row>
    <row r="3" spans="2:11" ht="14.25" customHeight="1">
      <c r="B3" s="125"/>
      <c r="K3" s="126"/>
    </row>
    <row r="4" spans="2:11" ht="14.25" customHeight="1">
      <c r="B4" s="125"/>
      <c r="K4" s="126"/>
    </row>
    <row r="5" spans="2:11" ht="14.25" customHeight="1">
      <c r="B5" s="125"/>
      <c r="K5" s="126"/>
    </row>
    <row r="6" spans="2:11" ht="14.25" customHeight="1">
      <c r="B6" s="125"/>
      <c r="K6" s="126"/>
    </row>
    <row r="7" spans="2:11" ht="14.25" customHeight="1">
      <c r="B7" s="125"/>
      <c r="K7" s="126"/>
    </row>
    <row r="8" spans="2:11" ht="14.25" customHeight="1">
      <c r="B8" s="125"/>
      <c r="K8" s="126"/>
    </row>
    <row r="9" spans="2:11" ht="15" customHeight="1">
      <c r="B9" s="125"/>
      <c r="C9" s="127" t="s">
        <v>109</v>
      </c>
      <c r="K9" s="126"/>
    </row>
    <row r="10" spans="2:11" ht="15" customHeight="1">
      <c r="B10" s="125"/>
      <c r="C10" s="128" t="s">
        <v>110</v>
      </c>
      <c r="D10" s="113" t="s">
        <v>111</v>
      </c>
      <c r="K10" s="126"/>
    </row>
    <row r="11" spans="2:11" ht="15" customHeight="1">
      <c r="B11" s="125"/>
      <c r="C11" s="128" t="s">
        <v>112</v>
      </c>
      <c r="D11" s="113" t="s">
        <v>113</v>
      </c>
      <c r="K11" s="126"/>
    </row>
    <row r="12" spans="2:11" ht="15" customHeight="1">
      <c r="B12" s="125"/>
      <c r="C12" s="128" t="s">
        <v>114</v>
      </c>
      <c r="D12" s="113" t="s">
        <v>115</v>
      </c>
      <c r="K12" s="126"/>
    </row>
    <row r="13" spans="2:11" ht="15" customHeight="1">
      <c r="B13" s="125"/>
      <c r="C13" s="128" t="s">
        <v>116</v>
      </c>
      <c r="D13" s="113" t="s">
        <v>117</v>
      </c>
      <c r="K13" s="126"/>
    </row>
    <row r="14" spans="2:11" ht="15" customHeight="1">
      <c r="B14" s="125"/>
      <c r="C14" s="128" t="s">
        <v>118</v>
      </c>
      <c r="D14" s="113" t="s">
        <v>119</v>
      </c>
      <c r="K14" s="126"/>
    </row>
    <row r="15" spans="2:11" ht="15" customHeight="1">
      <c r="B15" s="125"/>
      <c r="C15" s="128" t="s">
        <v>120</v>
      </c>
      <c r="D15" s="113" t="s">
        <v>119</v>
      </c>
      <c r="K15" s="126"/>
    </row>
    <row r="16" spans="2:11" ht="15" customHeight="1">
      <c r="B16" s="125"/>
      <c r="C16" s="128" t="s">
        <v>121</v>
      </c>
      <c r="D16" s="113" t="s">
        <v>119</v>
      </c>
      <c r="K16" s="126"/>
    </row>
    <row r="17" spans="2:11" ht="15" customHeight="1">
      <c r="B17" s="125"/>
      <c r="C17" s="128" t="s">
        <v>122</v>
      </c>
      <c r="D17" s="113" t="s">
        <v>123</v>
      </c>
      <c r="K17" s="126"/>
    </row>
    <row r="18" spans="2:11" ht="15" customHeight="1">
      <c r="B18" s="125"/>
      <c r="C18" s="128" t="s">
        <v>124</v>
      </c>
      <c r="D18" s="113" t="s">
        <v>125</v>
      </c>
      <c r="K18" s="126"/>
    </row>
    <row r="19" spans="2:11" ht="15" customHeight="1">
      <c r="B19" s="125"/>
      <c r="C19" s="128" t="s">
        <v>126</v>
      </c>
      <c r="D19" s="113" t="s">
        <v>127</v>
      </c>
      <c r="K19" s="126"/>
    </row>
    <row r="20" spans="2:11" ht="15" customHeight="1">
      <c r="B20" s="129"/>
      <c r="C20" s="130"/>
      <c r="D20" s="130"/>
      <c r="E20" s="130"/>
      <c r="F20" s="130"/>
      <c r="G20" s="130"/>
      <c r="H20" s="130"/>
      <c r="I20" s="130"/>
      <c r="J20" s="130"/>
      <c r="K20" s="131"/>
    </row>
    <row r="21" spans="2:11" ht="14.25" customHeight="1"/>
    <row r="22" spans="2:11" ht="14.25" customHeight="1"/>
    <row r="23" spans="2:11" ht="14.25" customHeight="1"/>
    <row r="24" spans="2:11" ht="14.25" customHeight="1"/>
    <row r="25" spans="2:11" ht="14.25" customHeight="1"/>
    <row r="26" spans="2:11" ht="14.25" customHeight="1"/>
    <row r="27" spans="2:11" ht="14.25" customHeight="1"/>
    <row r="28" spans="2:11" ht="14.25" customHeight="1"/>
    <row r="29" spans="2:11" ht="14.25" customHeight="1"/>
    <row r="30" spans="2:11" ht="14.25" customHeight="1"/>
    <row r="31" spans="2:11" ht="14.25" customHeight="1"/>
    <row r="32" spans="2: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B1000"/>
  <sheetViews>
    <sheetView showGridLines="0" workbookViewId="0"/>
  </sheetViews>
  <sheetFormatPr defaultColWidth="14.42578125" defaultRowHeight="15" customHeight="1"/>
  <cols>
    <col min="1" max="1" width="1.7109375" customWidth="1"/>
    <col min="2" max="2" width="5.42578125" customWidth="1"/>
    <col min="3" max="3" width="17.140625" customWidth="1"/>
    <col min="5" max="6" width="10.42578125" customWidth="1"/>
    <col min="7" max="7" width="8.7109375" customWidth="1"/>
    <col min="8" max="8" width="11.7109375" customWidth="1"/>
    <col min="9" max="9" width="14.28515625" customWidth="1"/>
    <col min="10" max="10" width="15.7109375" customWidth="1"/>
    <col min="11" max="11" width="14" customWidth="1"/>
    <col min="13" max="14" width="8" customWidth="1"/>
  </cols>
  <sheetData>
    <row r="1" spans="1:28" ht="21" customHeight="1">
      <c r="B1" s="8" t="s">
        <v>128</v>
      </c>
      <c r="L1" s="10"/>
      <c r="O1" s="132"/>
      <c r="P1" s="132"/>
      <c r="Q1" s="132"/>
      <c r="R1" s="132"/>
      <c r="S1" s="132"/>
      <c r="T1" s="132"/>
      <c r="U1" s="132"/>
      <c r="V1" s="132"/>
      <c r="W1" s="132"/>
      <c r="X1" s="132"/>
      <c r="Y1" s="132"/>
      <c r="Z1" s="132"/>
      <c r="AA1" s="132"/>
      <c r="AB1" s="132"/>
    </row>
    <row r="2" spans="1:28" ht="25.5" customHeight="1">
      <c r="A2" s="133"/>
      <c r="B2" s="134" t="s">
        <v>129</v>
      </c>
      <c r="C2" s="135"/>
      <c r="D2" s="136" t="s">
        <v>13</v>
      </c>
      <c r="E2" s="137"/>
      <c r="F2" s="135"/>
      <c r="G2" s="135"/>
      <c r="H2" s="135"/>
      <c r="I2" s="135"/>
      <c r="J2" s="138" t="s">
        <v>13</v>
      </c>
      <c r="K2" s="137"/>
      <c r="L2" s="139"/>
      <c r="O2" s="132"/>
      <c r="P2" s="132"/>
      <c r="Q2" s="132"/>
      <c r="R2" s="132"/>
      <c r="S2" s="132"/>
      <c r="T2" s="132"/>
      <c r="U2" s="132"/>
      <c r="V2" s="132"/>
      <c r="W2" s="132"/>
      <c r="X2" s="132"/>
      <c r="Y2" s="132"/>
      <c r="Z2" s="132"/>
      <c r="AA2" s="132"/>
      <c r="AB2" s="132"/>
    </row>
    <row r="3" spans="1:28" ht="25.5" customHeight="1">
      <c r="A3" s="348"/>
      <c r="B3" s="16" t="s">
        <v>130</v>
      </c>
      <c r="C3" s="17"/>
      <c r="D3" s="18"/>
      <c r="E3" s="19"/>
      <c r="F3" s="17"/>
      <c r="G3" s="17"/>
      <c r="H3" s="17"/>
      <c r="I3" s="20"/>
      <c r="J3" s="19"/>
      <c r="K3" s="17"/>
      <c r="L3" s="140"/>
      <c r="O3" s="132"/>
      <c r="P3" s="132"/>
      <c r="Q3" s="132"/>
      <c r="R3" s="132"/>
      <c r="S3" s="132"/>
      <c r="T3" s="132"/>
      <c r="U3" s="132"/>
      <c r="V3" s="132"/>
      <c r="W3" s="132"/>
      <c r="X3" s="132"/>
      <c r="Y3" s="132"/>
      <c r="Z3" s="132"/>
      <c r="AA3" s="132"/>
      <c r="AB3" s="132"/>
    </row>
    <row r="4" spans="1:28" ht="25.5" customHeight="1">
      <c r="A4" s="348"/>
      <c r="B4" s="16" t="s">
        <v>131</v>
      </c>
      <c r="C4" s="17"/>
      <c r="D4" s="18"/>
      <c r="E4" s="19"/>
      <c r="F4" s="17"/>
      <c r="G4" s="17"/>
      <c r="H4" s="17"/>
      <c r="I4" s="17"/>
      <c r="J4" s="20"/>
      <c r="K4" s="17"/>
      <c r="L4" s="140"/>
      <c r="O4" s="132"/>
      <c r="P4" s="132"/>
      <c r="Q4" s="132"/>
      <c r="R4" s="132"/>
      <c r="S4" s="132"/>
      <c r="T4" s="132"/>
      <c r="U4" s="132"/>
      <c r="V4" s="132"/>
      <c r="W4" s="132"/>
      <c r="X4" s="132"/>
      <c r="Y4" s="132"/>
      <c r="Z4" s="132"/>
      <c r="AA4" s="132"/>
      <c r="AB4" s="132"/>
    </row>
    <row r="5" spans="1:28" ht="15" customHeight="1">
      <c r="A5" s="348"/>
      <c r="B5" s="406" t="s">
        <v>132</v>
      </c>
      <c r="C5" s="423"/>
      <c r="D5" s="423"/>
      <c r="E5" s="423"/>
      <c r="F5" s="423"/>
      <c r="G5" s="423"/>
      <c r="H5" s="423"/>
      <c r="I5" s="423"/>
      <c r="J5" s="423"/>
      <c r="K5" s="423"/>
      <c r="L5" s="445"/>
      <c r="O5" s="132"/>
      <c r="P5" s="132"/>
      <c r="Q5" s="132"/>
      <c r="R5" s="132"/>
      <c r="S5" s="132"/>
      <c r="T5" s="132"/>
      <c r="U5" s="132"/>
      <c r="V5" s="132"/>
      <c r="W5" s="132"/>
      <c r="X5" s="132"/>
      <c r="Y5" s="132"/>
      <c r="Z5" s="132"/>
      <c r="AA5" s="132"/>
      <c r="AB5" s="132"/>
    </row>
    <row r="6" spans="1:28" ht="15.75" customHeight="1">
      <c r="A6" s="349"/>
      <c r="B6" s="350" t="s">
        <v>133</v>
      </c>
      <c r="C6" s="350"/>
      <c r="D6" s="141"/>
      <c r="E6" s="350"/>
      <c r="F6" s="351"/>
      <c r="G6" s="351"/>
      <c r="H6" s="351"/>
      <c r="I6" s="351"/>
      <c r="J6" s="351"/>
      <c r="K6" s="351"/>
      <c r="L6" s="352"/>
      <c r="O6" s="132"/>
      <c r="P6" s="132"/>
      <c r="Q6" s="132"/>
      <c r="R6" s="132"/>
      <c r="S6" s="132"/>
      <c r="T6" s="132"/>
      <c r="U6" s="132"/>
      <c r="V6" s="132"/>
      <c r="W6" s="132"/>
      <c r="X6" s="132"/>
      <c r="Y6" s="132"/>
      <c r="Z6" s="132"/>
      <c r="AA6" s="132"/>
      <c r="AB6" s="132"/>
    </row>
    <row r="7" spans="1:28" ht="23.25" customHeight="1">
      <c r="B7" s="142" t="s">
        <v>13</v>
      </c>
      <c r="C7" s="143" t="s">
        <v>18</v>
      </c>
      <c r="D7" s="144" t="s">
        <v>134</v>
      </c>
      <c r="E7" s="145"/>
      <c r="F7" s="145"/>
      <c r="G7" s="145"/>
      <c r="H7" s="77"/>
      <c r="I7" s="145"/>
      <c r="J7" s="145"/>
      <c r="K7" s="146" t="s">
        <v>13</v>
      </c>
      <c r="O7" s="132"/>
      <c r="P7" s="132"/>
      <c r="Q7" s="132"/>
      <c r="R7" s="132"/>
      <c r="S7" s="132"/>
      <c r="T7" s="132"/>
      <c r="U7" s="132"/>
      <c r="V7" s="132"/>
      <c r="W7" s="132"/>
      <c r="X7" s="132"/>
      <c r="Y7" s="132"/>
      <c r="Z7" s="132"/>
      <c r="AA7" s="132"/>
      <c r="AB7" s="132"/>
    </row>
    <row r="8" spans="1:28" ht="15" customHeight="1">
      <c r="B8" s="353" t="s">
        <v>135</v>
      </c>
      <c r="C8" s="354"/>
      <c r="D8" s="355"/>
      <c r="E8" s="355"/>
      <c r="F8" s="355"/>
      <c r="G8" s="355"/>
      <c r="H8" s="356"/>
      <c r="I8" s="355"/>
      <c r="J8" s="355"/>
      <c r="K8" s="355"/>
      <c r="L8" s="357"/>
      <c r="O8" s="132"/>
      <c r="P8" s="132"/>
      <c r="Q8" s="132"/>
      <c r="R8" s="132"/>
      <c r="S8" s="132"/>
      <c r="T8" s="132"/>
      <c r="U8" s="132"/>
      <c r="V8" s="132"/>
      <c r="W8" s="132"/>
      <c r="X8" s="132"/>
      <c r="Y8" s="132"/>
      <c r="Z8" s="132"/>
      <c r="AA8" s="132"/>
      <c r="AB8" s="132"/>
    </row>
    <row r="9" spans="1:28" ht="14.25" customHeight="1">
      <c r="B9" s="147"/>
      <c r="C9" s="37"/>
      <c r="D9" s="87"/>
      <c r="E9" s="87"/>
      <c r="F9" s="87"/>
      <c r="G9" s="87"/>
      <c r="H9" s="77"/>
      <c r="I9" s="87"/>
      <c r="J9" s="87"/>
      <c r="K9" s="87"/>
      <c r="O9" s="132"/>
      <c r="P9" s="132"/>
      <c r="Q9" s="132"/>
      <c r="R9" s="132"/>
      <c r="S9" s="132"/>
      <c r="T9" s="132"/>
      <c r="U9" s="132"/>
      <c r="V9" s="132"/>
      <c r="W9" s="132"/>
      <c r="X9" s="132"/>
      <c r="Y9" s="132"/>
      <c r="Z9" s="132"/>
      <c r="AA9" s="132"/>
      <c r="AB9" s="132"/>
    </row>
    <row r="10" spans="1:28" ht="21" customHeight="1">
      <c r="C10" s="148" t="s">
        <v>136</v>
      </c>
      <c r="D10" s="149"/>
      <c r="H10" s="148" t="s">
        <v>137</v>
      </c>
      <c r="O10" s="132"/>
      <c r="P10" s="132"/>
      <c r="Q10" s="132"/>
      <c r="R10" s="132"/>
      <c r="S10" s="132"/>
      <c r="T10" s="132"/>
      <c r="U10" s="132"/>
      <c r="V10" s="132"/>
      <c r="W10" s="132"/>
      <c r="X10" s="132"/>
      <c r="Y10" s="132"/>
      <c r="Z10" s="132"/>
      <c r="AA10" s="132"/>
      <c r="AB10" s="132"/>
    </row>
    <row r="11" spans="1:28" ht="21" customHeight="1">
      <c r="C11" s="358" t="s">
        <v>138</v>
      </c>
      <c r="D11" s="359"/>
      <c r="E11" s="360"/>
      <c r="F11" s="361"/>
      <c r="G11" s="150" t="s">
        <v>139</v>
      </c>
      <c r="H11" s="151" t="s">
        <v>140</v>
      </c>
      <c r="I11" s="152"/>
      <c r="J11" s="153"/>
      <c r="K11" s="154"/>
      <c r="O11" s="132"/>
      <c r="P11" s="132"/>
      <c r="Q11" s="132"/>
      <c r="R11" s="132"/>
      <c r="S11" s="132"/>
      <c r="T11" s="132"/>
      <c r="U11" s="132"/>
      <c r="V11" s="132"/>
      <c r="W11" s="132"/>
      <c r="X11" s="132"/>
      <c r="Y11" s="132"/>
      <c r="Z11" s="132"/>
      <c r="AA11" s="132"/>
      <c r="AB11" s="132"/>
    </row>
    <row r="12" spans="1:28" ht="15" customHeight="1">
      <c r="C12" s="362"/>
      <c r="D12" s="149"/>
      <c r="F12" s="155"/>
      <c r="H12" s="407" t="s">
        <v>48</v>
      </c>
      <c r="I12" s="424"/>
      <c r="J12" s="156" t="s">
        <v>13</v>
      </c>
      <c r="K12" s="157"/>
      <c r="O12" s="132"/>
      <c r="P12" s="132"/>
      <c r="Q12" s="132"/>
      <c r="R12" s="132"/>
      <c r="S12" s="132"/>
      <c r="T12" s="132"/>
      <c r="U12" s="132"/>
      <c r="V12" s="132"/>
      <c r="W12" s="132"/>
      <c r="X12" s="132"/>
      <c r="Y12" s="132"/>
      <c r="Z12" s="132"/>
      <c r="AA12" s="132"/>
      <c r="AB12" s="132"/>
    </row>
    <row r="13" spans="1:28" ht="27.75" customHeight="1">
      <c r="C13" s="362"/>
      <c r="D13" s="25" t="s">
        <v>141</v>
      </c>
      <c r="E13" s="156" t="s">
        <v>13</v>
      </c>
      <c r="F13" s="155"/>
      <c r="H13" s="408" t="s">
        <v>142</v>
      </c>
      <c r="I13" s="424"/>
      <c r="J13" s="156" t="s">
        <v>13</v>
      </c>
      <c r="K13" s="157"/>
      <c r="O13" s="132"/>
      <c r="P13" s="132"/>
      <c r="Q13" s="132"/>
      <c r="R13" s="132"/>
      <c r="S13" s="132"/>
      <c r="T13" s="132"/>
      <c r="U13" s="132"/>
      <c r="V13" s="132"/>
      <c r="W13" s="132"/>
      <c r="X13" s="132"/>
      <c r="Y13" s="132"/>
      <c r="Z13" s="132"/>
      <c r="AA13" s="132"/>
      <c r="AB13" s="132"/>
    </row>
    <row r="14" spans="1:28" ht="15.75" customHeight="1">
      <c r="C14" s="362"/>
      <c r="D14" s="25" t="s">
        <v>143</v>
      </c>
      <c r="E14" s="156"/>
      <c r="F14" s="155"/>
      <c r="H14" s="407" t="s">
        <v>144</v>
      </c>
      <c r="I14" s="424"/>
      <c r="J14" s="156" t="s">
        <v>13</v>
      </c>
      <c r="K14" s="157"/>
      <c r="O14" s="132"/>
      <c r="P14" s="132"/>
      <c r="Q14" s="132"/>
      <c r="R14" s="132"/>
      <c r="S14" s="132"/>
      <c r="T14" s="132"/>
      <c r="U14" s="132"/>
      <c r="V14" s="132"/>
      <c r="W14" s="132"/>
      <c r="X14" s="132"/>
      <c r="Y14" s="132"/>
      <c r="Z14" s="132"/>
      <c r="AA14" s="132"/>
      <c r="AB14" s="132"/>
    </row>
    <row r="15" spans="1:28" ht="15.75" customHeight="1">
      <c r="C15" s="362"/>
      <c r="D15" s="25" t="s">
        <v>145</v>
      </c>
      <c r="E15" s="156"/>
      <c r="F15" s="155"/>
      <c r="H15" s="407" t="s">
        <v>146</v>
      </c>
      <c r="I15" s="424"/>
      <c r="J15" s="156"/>
      <c r="K15" s="157"/>
      <c r="O15" s="132"/>
      <c r="P15" s="132"/>
      <c r="Q15" s="132"/>
      <c r="R15" s="132"/>
      <c r="S15" s="132"/>
      <c r="T15" s="132"/>
      <c r="U15" s="132"/>
      <c r="V15" s="132"/>
      <c r="W15" s="132"/>
      <c r="X15" s="132"/>
      <c r="Y15" s="132"/>
      <c r="Z15" s="132"/>
      <c r="AA15" s="132"/>
      <c r="AB15" s="132"/>
    </row>
    <row r="16" spans="1:28" ht="15.75" customHeight="1">
      <c r="C16" s="158"/>
      <c r="D16" s="363" t="s">
        <v>55</v>
      </c>
      <c r="E16" s="159">
        <f>SUM(E14-E15)</f>
        <v>0</v>
      </c>
      <c r="F16" s="160"/>
      <c r="H16" s="409" t="s">
        <v>55</v>
      </c>
      <c r="I16" s="446"/>
      <c r="J16" s="161">
        <f>SUM(J12:J15)</f>
        <v>0</v>
      </c>
      <c r="K16" s="162" t="str">
        <f>E13</f>
        <v xml:space="preserve"> </v>
      </c>
      <c r="O16" s="132"/>
      <c r="P16" s="132"/>
      <c r="Q16" s="132"/>
      <c r="R16" s="132"/>
      <c r="S16" s="132"/>
      <c r="T16" s="132"/>
      <c r="U16" s="132"/>
      <c r="V16" s="132"/>
      <c r="W16" s="132"/>
      <c r="X16" s="132"/>
      <c r="Y16" s="132"/>
      <c r="Z16" s="132"/>
      <c r="AA16" s="132"/>
      <c r="AB16" s="132"/>
    </row>
    <row r="17" spans="2:28" ht="15.75" customHeight="1">
      <c r="C17" s="163"/>
      <c r="D17" s="149"/>
      <c r="H17" s="164"/>
      <c r="I17" s="165"/>
      <c r="J17" s="166"/>
      <c r="K17" s="166"/>
      <c r="O17" s="132"/>
      <c r="P17" s="132"/>
      <c r="Q17" s="132"/>
      <c r="R17" s="132"/>
      <c r="S17" s="132"/>
      <c r="T17" s="132"/>
      <c r="U17" s="132"/>
      <c r="V17" s="132"/>
      <c r="W17" s="132"/>
      <c r="X17" s="132"/>
      <c r="Y17" s="132"/>
      <c r="Z17" s="132"/>
      <c r="AA17" s="132"/>
      <c r="AB17" s="132"/>
    </row>
    <row r="18" spans="2:28" ht="21" customHeight="1">
      <c r="C18" s="358" t="s">
        <v>138</v>
      </c>
      <c r="D18" s="359"/>
      <c r="E18" s="360"/>
      <c r="F18" s="361"/>
      <c r="G18" s="150" t="s">
        <v>139</v>
      </c>
      <c r="H18" s="151" t="s">
        <v>140</v>
      </c>
      <c r="I18" s="152"/>
      <c r="J18" s="153"/>
      <c r="K18" s="167"/>
      <c r="O18" s="132"/>
      <c r="P18" s="132"/>
      <c r="Q18" s="132"/>
      <c r="R18" s="132"/>
      <c r="S18" s="132"/>
      <c r="T18" s="132"/>
      <c r="U18" s="132"/>
      <c r="V18" s="132"/>
      <c r="W18" s="132"/>
      <c r="X18" s="132"/>
      <c r="Y18" s="132"/>
      <c r="Z18" s="132"/>
      <c r="AA18" s="132"/>
      <c r="AB18" s="132"/>
    </row>
    <row r="19" spans="2:28" ht="15.75" customHeight="1">
      <c r="C19" s="362"/>
      <c r="D19" s="149"/>
      <c r="F19" s="155"/>
      <c r="H19" s="407" t="s">
        <v>48</v>
      </c>
      <c r="I19" s="424"/>
      <c r="J19" s="156"/>
      <c r="K19" s="157"/>
      <c r="O19" s="132"/>
      <c r="P19" s="132"/>
      <c r="Q19" s="132"/>
      <c r="R19" s="132"/>
      <c r="S19" s="132"/>
      <c r="T19" s="132"/>
      <c r="U19" s="132"/>
      <c r="V19" s="132"/>
      <c r="W19" s="132"/>
      <c r="X19" s="132"/>
      <c r="Y19" s="132"/>
      <c r="Z19" s="132"/>
      <c r="AA19" s="132"/>
      <c r="AB19" s="132"/>
    </row>
    <row r="20" spans="2:28" ht="15.75" customHeight="1">
      <c r="C20" s="362"/>
      <c r="D20" s="25" t="s">
        <v>141</v>
      </c>
      <c r="E20" s="156" t="s">
        <v>13</v>
      </c>
      <c r="F20" s="155"/>
      <c r="H20" s="408" t="s">
        <v>142</v>
      </c>
      <c r="I20" s="424"/>
      <c r="J20" s="156"/>
      <c r="K20" s="157"/>
      <c r="O20" s="132"/>
      <c r="P20" s="132"/>
      <c r="Q20" s="132"/>
      <c r="R20" s="132"/>
      <c r="S20" s="132"/>
      <c r="T20" s="132"/>
      <c r="U20" s="132"/>
      <c r="V20" s="132"/>
      <c r="W20" s="132"/>
      <c r="X20" s="132"/>
      <c r="Y20" s="132"/>
      <c r="Z20" s="132"/>
      <c r="AA20" s="132"/>
      <c r="AB20" s="132"/>
    </row>
    <row r="21" spans="2:28" ht="15.75" customHeight="1">
      <c r="C21" s="362"/>
      <c r="D21" s="25" t="s">
        <v>143</v>
      </c>
      <c r="E21" s="168"/>
      <c r="F21" s="155"/>
      <c r="H21" s="407" t="s">
        <v>144</v>
      </c>
      <c r="I21" s="424"/>
      <c r="J21" s="156"/>
      <c r="K21" s="157"/>
      <c r="O21" s="132"/>
      <c r="P21" s="132"/>
      <c r="Q21" s="132"/>
      <c r="R21" s="132"/>
      <c r="S21" s="132"/>
      <c r="T21" s="132"/>
      <c r="U21" s="132"/>
      <c r="V21" s="132"/>
      <c r="W21" s="132"/>
      <c r="X21" s="132"/>
      <c r="Y21" s="132"/>
      <c r="Z21" s="132"/>
      <c r="AA21" s="132"/>
      <c r="AB21" s="132"/>
    </row>
    <row r="22" spans="2:28" ht="15.75" customHeight="1">
      <c r="C22" s="362"/>
      <c r="D22" s="25" t="s">
        <v>145</v>
      </c>
      <c r="E22" s="168"/>
      <c r="F22" s="155"/>
      <c r="H22" s="407" t="s">
        <v>146</v>
      </c>
      <c r="I22" s="424"/>
      <c r="J22" s="156"/>
      <c r="K22" s="157"/>
      <c r="O22" s="132"/>
      <c r="P22" s="132"/>
      <c r="Q22" s="132"/>
      <c r="R22" s="132"/>
      <c r="S22" s="132"/>
      <c r="T22" s="132"/>
      <c r="U22" s="132"/>
      <c r="V22" s="132"/>
      <c r="W22" s="132"/>
      <c r="X22" s="132"/>
      <c r="Y22" s="132"/>
      <c r="Z22" s="132"/>
      <c r="AA22" s="132"/>
      <c r="AB22" s="132"/>
    </row>
    <row r="23" spans="2:28" ht="15.75" customHeight="1">
      <c r="C23" s="158"/>
      <c r="D23" s="363" t="s">
        <v>55</v>
      </c>
      <c r="E23" s="159">
        <f>SUM(E21-E22)</f>
        <v>0</v>
      </c>
      <c r="F23" s="160"/>
      <c r="H23" s="409" t="s">
        <v>55</v>
      </c>
      <c r="I23" s="446"/>
      <c r="J23" s="161">
        <f>SUM(J19:J22)</f>
        <v>0</v>
      </c>
      <c r="K23" s="162" t="str">
        <f>E20</f>
        <v xml:space="preserve"> </v>
      </c>
      <c r="O23" s="132"/>
      <c r="P23" s="132"/>
      <c r="Q23" s="132"/>
      <c r="R23" s="132"/>
      <c r="S23" s="132"/>
      <c r="T23" s="132"/>
      <c r="U23" s="132"/>
      <c r="V23" s="132"/>
      <c r="W23" s="132"/>
      <c r="X23" s="132"/>
      <c r="Y23" s="132"/>
      <c r="Z23" s="132"/>
      <c r="AA23" s="132"/>
      <c r="AB23" s="132"/>
    </row>
    <row r="24" spans="2:28" ht="15.75" customHeight="1">
      <c r="C24" s="163"/>
      <c r="D24" s="149"/>
      <c r="H24" s="164"/>
      <c r="I24" s="165"/>
      <c r="J24" s="166"/>
      <c r="K24" s="166"/>
      <c r="O24" s="132"/>
      <c r="P24" s="132"/>
      <c r="Q24" s="132"/>
      <c r="R24" s="132"/>
      <c r="S24" s="132"/>
      <c r="T24" s="132"/>
      <c r="U24" s="132"/>
      <c r="V24" s="132"/>
      <c r="W24" s="132"/>
      <c r="X24" s="132"/>
      <c r="Y24" s="132"/>
      <c r="Z24" s="132"/>
      <c r="AA24" s="132"/>
      <c r="AB24" s="132"/>
    </row>
    <row r="25" spans="2:28" ht="21" customHeight="1">
      <c r="C25" s="358" t="s">
        <v>138</v>
      </c>
      <c r="D25" s="359"/>
      <c r="E25" s="360"/>
      <c r="F25" s="361"/>
      <c r="G25" s="150" t="s">
        <v>139</v>
      </c>
      <c r="H25" s="151" t="s">
        <v>140</v>
      </c>
      <c r="I25" s="152"/>
      <c r="J25" s="153"/>
      <c r="K25" s="167"/>
      <c r="O25" s="132"/>
      <c r="P25" s="132"/>
      <c r="Q25" s="132"/>
      <c r="R25" s="132"/>
      <c r="S25" s="132"/>
      <c r="T25" s="132"/>
      <c r="U25" s="132"/>
      <c r="V25" s="132"/>
      <c r="W25" s="132"/>
      <c r="X25" s="132"/>
      <c r="Y25" s="132"/>
      <c r="Z25" s="132"/>
      <c r="AA25" s="132"/>
      <c r="AB25" s="132"/>
    </row>
    <row r="26" spans="2:28" ht="15.75" customHeight="1">
      <c r="C26" s="362"/>
      <c r="D26" s="149"/>
      <c r="F26" s="155"/>
      <c r="H26" s="407" t="s">
        <v>48</v>
      </c>
      <c r="I26" s="424"/>
      <c r="J26" s="156"/>
      <c r="K26" s="157"/>
      <c r="O26" s="132"/>
      <c r="P26" s="132"/>
      <c r="Q26" s="132"/>
      <c r="R26" s="132"/>
      <c r="S26" s="132"/>
      <c r="T26" s="132"/>
      <c r="U26" s="132"/>
      <c r="V26" s="132"/>
      <c r="W26" s="132"/>
      <c r="X26" s="132"/>
      <c r="Y26" s="132"/>
      <c r="Z26" s="132"/>
      <c r="AA26" s="132"/>
      <c r="AB26" s="132"/>
    </row>
    <row r="27" spans="2:28" ht="15.75" customHeight="1">
      <c r="C27" s="364"/>
      <c r="D27" s="25" t="s">
        <v>141</v>
      </c>
      <c r="E27" s="156" t="s">
        <v>13</v>
      </c>
      <c r="F27" s="155"/>
      <c r="H27" s="408" t="s">
        <v>142</v>
      </c>
      <c r="I27" s="424"/>
      <c r="J27" s="156"/>
      <c r="K27" s="157"/>
      <c r="O27" s="132"/>
      <c r="P27" s="132"/>
      <c r="Q27" s="132"/>
      <c r="R27" s="132"/>
      <c r="S27" s="132"/>
      <c r="T27" s="132"/>
      <c r="U27" s="132"/>
      <c r="V27" s="132"/>
      <c r="W27" s="132"/>
      <c r="X27" s="132"/>
      <c r="Y27" s="132"/>
      <c r="Z27" s="132"/>
      <c r="AA27" s="132"/>
      <c r="AB27" s="132"/>
    </row>
    <row r="28" spans="2:28" ht="15.75" customHeight="1">
      <c r="C28" s="364"/>
      <c r="D28" s="25" t="s">
        <v>143</v>
      </c>
      <c r="E28" s="168"/>
      <c r="F28" s="155"/>
      <c r="H28" s="407" t="s">
        <v>144</v>
      </c>
      <c r="I28" s="424"/>
      <c r="J28" s="156"/>
      <c r="K28" s="157"/>
      <c r="O28" s="132"/>
      <c r="P28" s="132"/>
      <c r="Q28" s="132"/>
      <c r="R28" s="132"/>
      <c r="S28" s="132"/>
      <c r="T28" s="132"/>
      <c r="U28" s="132"/>
      <c r="V28" s="132"/>
      <c r="W28" s="132"/>
      <c r="X28" s="132"/>
      <c r="Y28" s="132"/>
      <c r="Z28" s="132"/>
      <c r="AA28" s="132"/>
      <c r="AB28" s="132"/>
    </row>
    <row r="29" spans="2:28" ht="15.75" customHeight="1">
      <c r="C29" s="364"/>
      <c r="D29" s="25" t="s">
        <v>145</v>
      </c>
      <c r="E29" s="168"/>
      <c r="F29" s="155"/>
      <c r="H29" s="407" t="s">
        <v>146</v>
      </c>
      <c r="I29" s="424"/>
      <c r="J29" s="169"/>
      <c r="K29" s="157"/>
      <c r="O29" s="132"/>
      <c r="P29" s="132"/>
      <c r="Q29" s="132"/>
      <c r="R29" s="132"/>
      <c r="S29" s="132"/>
      <c r="T29" s="132"/>
      <c r="U29" s="132"/>
      <c r="V29" s="132"/>
      <c r="W29" s="132"/>
      <c r="X29" s="132"/>
      <c r="Y29" s="132"/>
      <c r="Z29" s="132"/>
      <c r="AA29" s="132"/>
      <c r="AB29" s="132"/>
    </row>
    <row r="30" spans="2:28" ht="15.75" customHeight="1">
      <c r="C30" s="158"/>
      <c r="D30" s="363" t="s">
        <v>55</v>
      </c>
      <c r="E30" s="159">
        <f>SUM(E28-E29)</f>
        <v>0</v>
      </c>
      <c r="F30" s="160"/>
      <c r="H30" s="409" t="s">
        <v>55</v>
      </c>
      <c r="I30" s="446"/>
      <c r="J30" s="161">
        <f>SUM(J26:J29)</f>
        <v>0</v>
      </c>
      <c r="K30" s="162" t="str">
        <f>E27</f>
        <v xml:space="preserve"> </v>
      </c>
      <c r="O30" s="132"/>
      <c r="P30" s="132"/>
      <c r="Q30" s="132"/>
      <c r="R30" s="132"/>
      <c r="S30" s="132"/>
      <c r="T30" s="132"/>
      <c r="U30" s="132"/>
      <c r="V30" s="132"/>
      <c r="W30" s="132"/>
      <c r="X30" s="132"/>
      <c r="Y30" s="132"/>
      <c r="Z30" s="132"/>
      <c r="AA30" s="132"/>
      <c r="AB30" s="132"/>
    </row>
    <row r="31" spans="2:28" ht="14.25" hidden="1" customHeight="1">
      <c r="O31" s="132"/>
      <c r="P31" s="132"/>
      <c r="Q31" s="132"/>
      <c r="R31" s="132"/>
      <c r="S31" s="132"/>
      <c r="T31" s="132"/>
      <c r="U31" s="132"/>
      <c r="V31" s="132"/>
      <c r="W31" s="132"/>
      <c r="X31" s="132"/>
      <c r="Y31" s="132"/>
      <c r="Z31" s="132"/>
      <c r="AA31" s="132"/>
      <c r="AB31" s="132"/>
    </row>
    <row r="32" spans="2:28" ht="15.75" hidden="1" customHeight="1">
      <c r="B32" s="77"/>
      <c r="C32" s="170" t="s">
        <v>147</v>
      </c>
      <c r="D32" s="171"/>
      <c r="E32" s="172"/>
      <c r="F32" s="172"/>
      <c r="G32" s="172"/>
      <c r="H32" s="172"/>
      <c r="I32" s="172"/>
      <c r="J32" s="173"/>
      <c r="O32" s="132"/>
      <c r="P32" s="132"/>
      <c r="Q32" s="132"/>
      <c r="R32" s="132"/>
      <c r="S32" s="132"/>
      <c r="T32" s="132"/>
      <c r="U32" s="132"/>
      <c r="V32" s="132"/>
      <c r="W32" s="132"/>
      <c r="X32" s="132"/>
      <c r="Y32" s="132"/>
      <c r="Z32" s="132"/>
      <c r="AA32" s="132"/>
      <c r="AB32" s="132"/>
    </row>
    <row r="33" spans="2:28" ht="14.25" hidden="1" customHeight="1">
      <c r="B33" s="77"/>
      <c r="C33" s="174" t="s">
        <v>110</v>
      </c>
      <c r="J33" s="175"/>
      <c r="O33" s="132"/>
      <c r="P33" s="132"/>
      <c r="Q33" s="132"/>
      <c r="R33" s="132"/>
      <c r="S33" s="132"/>
      <c r="T33" s="132"/>
      <c r="U33" s="132"/>
      <c r="V33" s="132"/>
      <c r="W33" s="132"/>
      <c r="X33" s="132"/>
      <c r="Y33" s="132"/>
      <c r="Z33" s="132"/>
      <c r="AA33" s="132"/>
      <c r="AB33" s="132"/>
    </row>
    <row r="34" spans="2:28" ht="14.25" hidden="1" customHeight="1">
      <c r="B34" s="77"/>
      <c r="C34" s="176"/>
      <c r="E34" s="177" t="s">
        <v>148</v>
      </c>
      <c r="F34" s="177" t="s">
        <v>149</v>
      </c>
      <c r="G34" s="177" t="s">
        <v>150</v>
      </c>
      <c r="H34" s="178" t="s">
        <v>151</v>
      </c>
      <c r="J34" s="175"/>
      <c r="O34" s="132"/>
      <c r="P34" s="132"/>
      <c r="Q34" s="132"/>
      <c r="R34" s="132"/>
      <c r="S34" s="132"/>
      <c r="T34" s="132"/>
      <c r="U34" s="132"/>
      <c r="V34" s="132"/>
      <c r="W34" s="132"/>
      <c r="X34" s="132"/>
      <c r="Y34" s="132"/>
      <c r="Z34" s="132"/>
      <c r="AA34" s="132"/>
      <c r="AB34" s="132"/>
    </row>
    <row r="35" spans="2:28" ht="14.25" hidden="1" customHeight="1">
      <c r="B35" s="77"/>
      <c r="C35" s="176"/>
      <c r="D35" s="25" t="s">
        <v>152</v>
      </c>
      <c r="E35" s="179"/>
      <c r="F35" s="179"/>
      <c r="G35" s="179"/>
      <c r="H35" s="410"/>
      <c r="I35" s="447"/>
      <c r="J35" s="448"/>
      <c r="O35" s="132"/>
      <c r="P35" s="132"/>
      <c r="Q35" s="132"/>
      <c r="R35" s="132"/>
      <c r="S35" s="132"/>
      <c r="T35" s="132"/>
      <c r="U35" s="132"/>
      <c r="V35" s="132"/>
      <c r="W35" s="132"/>
      <c r="X35" s="132"/>
      <c r="Y35" s="132"/>
      <c r="Z35" s="132"/>
      <c r="AA35" s="132"/>
      <c r="AB35" s="132"/>
    </row>
    <row r="36" spans="2:28" ht="14.25" hidden="1" customHeight="1">
      <c r="B36" s="77"/>
      <c r="C36" s="176"/>
      <c r="D36" s="25" t="s">
        <v>153</v>
      </c>
      <c r="E36" s="179"/>
      <c r="F36" s="179"/>
      <c r="G36" s="179"/>
      <c r="J36" s="175"/>
      <c r="O36" s="132"/>
      <c r="P36" s="132"/>
      <c r="Q36" s="132"/>
      <c r="R36" s="132"/>
      <c r="S36" s="132"/>
      <c r="T36" s="132"/>
      <c r="U36" s="132"/>
      <c r="V36" s="132"/>
      <c r="W36" s="132"/>
      <c r="X36" s="132"/>
      <c r="Y36" s="132"/>
      <c r="Z36" s="132"/>
      <c r="AA36" s="132"/>
      <c r="AB36" s="132"/>
    </row>
    <row r="37" spans="2:28" ht="14.25" hidden="1" customHeight="1">
      <c r="B37" s="77"/>
      <c r="C37" s="180"/>
      <c r="J37" s="175"/>
      <c r="O37" s="132"/>
      <c r="P37" s="132"/>
      <c r="Q37" s="132"/>
      <c r="R37" s="132"/>
      <c r="S37" s="132"/>
      <c r="T37" s="132"/>
      <c r="U37" s="132"/>
      <c r="V37" s="132"/>
      <c r="W37" s="132"/>
      <c r="X37" s="132"/>
      <c r="Y37" s="132"/>
      <c r="Z37" s="132"/>
      <c r="AA37" s="132"/>
      <c r="AB37" s="132"/>
    </row>
    <row r="38" spans="2:28" ht="14.25" hidden="1" customHeight="1">
      <c r="B38" s="77"/>
      <c r="C38" s="174" t="s">
        <v>154</v>
      </c>
      <c r="J38" s="175"/>
      <c r="O38" s="132"/>
      <c r="P38" s="132"/>
      <c r="Q38" s="132"/>
      <c r="R38" s="132"/>
      <c r="S38" s="132"/>
      <c r="T38" s="132"/>
      <c r="U38" s="132"/>
      <c r="V38" s="132"/>
      <c r="W38" s="132"/>
      <c r="X38" s="132"/>
      <c r="Y38" s="132"/>
      <c r="Z38" s="132"/>
      <c r="AA38" s="132"/>
      <c r="AB38" s="132"/>
    </row>
    <row r="39" spans="2:28" ht="20.25" hidden="1" customHeight="1">
      <c r="B39" s="77"/>
      <c r="C39" s="176"/>
      <c r="E39" s="177" t="s">
        <v>65</v>
      </c>
      <c r="F39" s="177" t="s">
        <v>66</v>
      </c>
      <c r="G39" s="177" t="s">
        <v>67</v>
      </c>
      <c r="J39" s="175"/>
      <c r="O39" s="132"/>
      <c r="P39" s="132"/>
      <c r="Q39" s="132"/>
      <c r="R39" s="132"/>
      <c r="S39" s="132"/>
      <c r="T39" s="132"/>
      <c r="U39" s="132"/>
      <c r="V39" s="132"/>
      <c r="W39" s="132"/>
      <c r="X39" s="132"/>
      <c r="Y39" s="132"/>
      <c r="Z39" s="132"/>
      <c r="AA39" s="132"/>
      <c r="AB39" s="132"/>
    </row>
    <row r="40" spans="2:28" ht="14.25" hidden="1" customHeight="1">
      <c r="B40" s="77"/>
      <c r="C40" s="176"/>
      <c r="D40" s="25" t="s">
        <v>69</v>
      </c>
      <c r="E40" s="181"/>
      <c r="F40" s="181"/>
      <c r="G40" s="181"/>
      <c r="J40" s="175"/>
      <c r="O40" s="132"/>
      <c r="P40" s="132"/>
      <c r="Q40" s="132"/>
      <c r="R40" s="132"/>
      <c r="S40" s="132"/>
      <c r="T40" s="132"/>
      <c r="U40" s="132"/>
      <c r="V40" s="132"/>
      <c r="W40" s="132"/>
      <c r="X40" s="132"/>
      <c r="Y40" s="132"/>
      <c r="Z40" s="132"/>
      <c r="AA40" s="132"/>
      <c r="AB40" s="132"/>
    </row>
    <row r="41" spans="2:28" ht="14.25" hidden="1" customHeight="1">
      <c r="B41" s="77"/>
      <c r="C41" s="176"/>
      <c r="D41" s="25" t="s">
        <v>70</v>
      </c>
      <c r="E41" s="179"/>
      <c r="F41" s="179"/>
      <c r="G41" s="179"/>
      <c r="J41" s="175"/>
      <c r="O41" s="132"/>
      <c r="P41" s="132"/>
      <c r="Q41" s="132"/>
      <c r="R41" s="132"/>
      <c r="S41" s="132"/>
      <c r="T41" s="132"/>
      <c r="U41" s="132"/>
      <c r="V41" s="132"/>
      <c r="W41" s="132"/>
      <c r="X41" s="132"/>
      <c r="Y41" s="132"/>
      <c r="Z41" s="132"/>
      <c r="AA41" s="132"/>
      <c r="AB41" s="132"/>
    </row>
    <row r="42" spans="2:28" ht="14.25" hidden="1" customHeight="1">
      <c r="B42" s="77"/>
      <c r="C42" s="176"/>
      <c r="J42" s="175"/>
      <c r="O42" s="132"/>
      <c r="P42" s="132"/>
      <c r="Q42" s="132"/>
      <c r="R42" s="132"/>
      <c r="S42" s="132"/>
      <c r="T42" s="132"/>
      <c r="U42" s="132"/>
      <c r="V42" s="132"/>
      <c r="W42" s="132"/>
      <c r="X42" s="132"/>
      <c r="Y42" s="132"/>
      <c r="Z42" s="132"/>
      <c r="AA42" s="132"/>
      <c r="AB42" s="132"/>
    </row>
    <row r="43" spans="2:28" ht="14.25" hidden="1" customHeight="1">
      <c r="B43" s="77"/>
      <c r="C43" s="174" t="s">
        <v>155</v>
      </c>
      <c r="J43" s="175"/>
      <c r="O43" s="132"/>
      <c r="P43" s="132"/>
      <c r="Q43" s="132"/>
      <c r="R43" s="132"/>
      <c r="S43" s="132"/>
      <c r="T43" s="132"/>
      <c r="U43" s="132"/>
      <c r="V43" s="132"/>
      <c r="W43" s="132"/>
      <c r="X43" s="132"/>
      <c r="Y43" s="132"/>
      <c r="Z43" s="132"/>
      <c r="AA43" s="132"/>
      <c r="AB43" s="132"/>
    </row>
    <row r="44" spans="2:28" ht="14.25" hidden="1" customHeight="1">
      <c r="B44" s="77"/>
      <c r="C44" s="182"/>
      <c r="D44" s="25" t="s">
        <v>156</v>
      </c>
      <c r="E44" s="183"/>
      <c r="F44" s="53" t="s">
        <v>157</v>
      </c>
      <c r="J44" s="175"/>
      <c r="O44" s="132"/>
      <c r="P44" s="132"/>
      <c r="Q44" s="132"/>
      <c r="R44" s="132"/>
      <c r="S44" s="132"/>
      <c r="T44" s="132"/>
      <c r="U44" s="132"/>
      <c r="V44" s="132"/>
      <c r="W44" s="132"/>
      <c r="X44" s="132"/>
      <c r="Y44" s="132"/>
      <c r="Z44" s="132"/>
      <c r="AA44" s="132"/>
      <c r="AB44" s="132"/>
    </row>
    <row r="45" spans="2:28" ht="14.25" hidden="1" customHeight="1">
      <c r="B45" s="77"/>
      <c r="C45" s="184"/>
      <c r="D45" s="25" t="s">
        <v>158</v>
      </c>
      <c r="E45" s="185"/>
      <c r="F45" s="53" t="s">
        <v>159</v>
      </c>
      <c r="J45" s="175"/>
      <c r="O45" s="132"/>
      <c r="P45" s="132"/>
      <c r="Q45" s="132"/>
      <c r="R45" s="132"/>
      <c r="S45" s="132"/>
      <c r="T45" s="132"/>
      <c r="U45" s="132"/>
      <c r="V45" s="132"/>
      <c r="W45" s="132"/>
      <c r="X45" s="132"/>
      <c r="Y45" s="132"/>
      <c r="Z45" s="132"/>
      <c r="AA45" s="132"/>
      <c r="AB45" s="132"/>
    </row>
    <row r="46" spans="2:28" ht="15" hidden="1" customHeight="1">
      <c r="B46" s="77"/>
      <c r="C46" s="186"/>
      <c r="D46" s="187"/>
      <c r="E46" s="187"/>
      <c r="F46" s="187"/>
      <c r="G46" s="187"/>
      <c r="H46" s="187"/>
      <c r="I46" s="187"/>
      <c r="J46" s="188"/>
      <c r="O46" s="132"/>
      <c r="P46" s="132"/>
      <c r="Q46" s="132"/>
      <c r="R46" s="132"/>
      <c r="S46" s="132"/>
      <c r="T46" s="132"/>
      <c r="U46" s="132"/>
      <c r="V46" s="132"/>
      <c r="W46" s="132"/>
      <c r="X46" s="132"/>
      <c r="Y46" s="132"/>
      <c r="Z46" s="132"/>
      <c r="AA46" s="132"/>
      <c r="AB46" s="132"/>
    </row>
    <row r="47" spans="2:28" ht="14.25" customHeight="1">
      <c r="O47" s="132"/>
      <c r="P47" s="132"/>
      <c r="Q47" s="132"/>
      <c r="R47" s="132"/>
      <c r="S47" s="132"/>
      <c r="T47" s="132"/>
      <c r="U47" s="132"/>
      <c r="V47" s="132"/>
      <c r="W47" s="132"/>
      <c r="X47" s="132"/>
      <c r="Y47" s="132"/>
      <c r="Z47" s="132"/>
      <c r="AA47" s="132"/>
      <c r="AB47" s="132"/>
    </row>
    <row r="48" spans="2:28" ht="21" customHeight="1">
      <c r="C48" s="189" t="s">
        <v>160</v>
      </c>
      <c r="D48" s="137"/>
      <c r="E48" s="137"/>
      <c r="F48" s="137"/>
      <c r="G48" s="137"/>
      <c r="H48" s="137"/>
      <c r="I48" s="137"/>
      <c r="J48" s="137"/>
      <c r="K48" s="139"/>
      <c r="O48" s="132"/>
      <c r="P48" s="132"/>
      <c r="Q48" s="132"/>
      <c r="R48" s="132"/>
      <c r="S48" s="132"/>
      <c r="T48" s="132"/>
      <c r="U48" s="132"/>
      <c r="V48" s="132"/>
      <c r="W48" s="132"/>
      <c r="X48" s="132"/>
      <c r="Y48" s="132"/>
      <c r="Z48" s="132"/>
      <c r="AA48" s="132"/>
      <c r="AB48" s="132"/>
    </row>
    <row r="49" spans="3:28" ht="14.25" customHeight="1">
      <c r="C49" s="365" t="s">
        <v>161</v>
      </c>
      <c r="K49" s="190"/>
      <c r="O49" s="132"/>
      <c r="P49" s="132"/>
      <c r="Q49" s="132"/>
      <c r="R49" s="132"/>
      <c r="S49" s="132"/>
      <c r="T49" s="132"/>
      <c r="U49" s="132"/>
      <c r="V49" s="132"/>
      <c r="W49" s="132"/>
      <c r="X49" s="132"/>
      <c r="Y49" s="132"/>
      <c r="Z49" s="132"/>
      <c r="AA49" s="132"/>
      <c r="AB49" s="132"/>
    </row>
    <row r="50" spans="3:28" ht="21" customHeight="1">
      <c r="C50" s="411"/>
      <c r="D50" s="423"/>
      <c r="E50" s="191" t="str">
        <f>C11</f>
        <v>NAME OF STAGE</v>
      </c>
      <c r="F50" s="192" t="str">
        <f>C18</f>
        <v>NAME OF STAGE</v>
      </c>
      <c r="G50" s="193" t="str">
        <f>C25</f>
        <v>NAME OF STAGE</v>
      </c>
      <c r="I50" s="127" t="s">
        <v>162</v>
      </c>
      <c r="K50" s="190"/>
      <c r="O50" s="132"/>
      <c r="P50" s="132"/>
      <c r="Q50" s="132"/>
      <c r="R50" s="132"/>
      <c r="S50" s="132"/>
      <c r="T50" s="132"/>
      <c r="U50" s="132"/>
      <c r="V50" s="132"/>
      <c r="W50" s="132"/>
      <c r="X50" s="132"/>
      <c r="Y50" s="132"/>
      <c r="Z50" s="132"/>
      <c r="AA50" s="132"/>
      <c r="AB50" s="132"/>
    </row>
    <row r="51" spans="3:28" ht="14.25" customHeight="1">
      <c r="C51" s="449" t="s">
        <v>163</v>
      </c>
      <c r="D51" s="424"/>
      <c r="E51" s="194"/>
      <c r="F51" s="168"/>
      <c r="G51" s="195"/>
      <c r="I51" s="113" t="s">
        <v>164</v>
      </c>
      <c r="K51" s="190"/>
      <c r="O51" s="132"/>
      <c r="P51" s="132"/>
      <c r="Q51" s="132"/>
      <c r="R51" s="132"/>
      <c r="S51" s="132"/>
      <c r="T51" s="132"/>
      <c r="U51" s="132"/>
      <c r="V51" s="132"/>
      <c r="W51" s="132"/>
      <c r="X51" s="132"/>
      <c r="Y51" s="132"/>
      <c r="Z51" s="132"/>
      <c r="AA51" s="132"/>
      <c r="AB51" s="132"/>
    </row>
    <row r="52" spans="3:28" ht="14.25" customHeight="1">
      <c r="C52" s="449" t="s">
        <v>165</v>
      </c>
      <c r="D52" s="424"/>
      <c r="E52" s="194"/>
      <c r="F52" s="168"/>
      <c r="G52" s="195"/>
      <c r="I52" s="113" t="s">
        <v>166</v>
      </c>
      <c r="K52" s="190"/>
      <c r="O52" s="132"/>
      <c r="P52" s="132"/>
      <c r="Q52" s="132"/>
      <c r="R52" s="132"/>
      <c r="S52" s="132"/>
      <c r="T52" s="132"/>
      <c r="U52" s="132"/>
      <c r="V52" s="132"/>
      <c r="W52" s="132"/>
      <c r="X52" s="132"/>
      <c r="Y52" s="132"/>
      <c r="Z52" s="132"/>
      <c r="AA52" s="132"/>
      <c r="AB52" s="132"/>
    </row>
    <row r="53" spans="3:28" ht="14.25" customHeight="1">
      <c r="C53" s="449" t="s">
        <v>167</v>
      </c>
      <c r="D53" s="424"/>
      <c r="E53" s="196" t="s">
        <v>13</v>
      </c>
      <c r="F53" s="156" t="s">
        <v>13</v>
      </c>
      <c r="G53" s="197" t="s">
        <v>13</v>
      </c>
      <c r="I53" s="113" t="s">
        <v>168</v>
      </c>
      <c r="K53" s="190"/>
      <c r="O53" s="132"/>
      <c r="P53" s="132"/>
      <c r="Q53" s="132"/>
      <c r="R53" s="132"/>
      <c r="S53" s="132"/>
      <c r="T53" s="132"/>
      <c r="U53" s="132"/>
      <c r="V53" s="132"/>
      <c r="W53" s="132"/>
      <c r="X53" s="132"/>
      <c r="Y53" s="132"/>
      <c r="Z53" s="132"/>
      <c r="AA53" s="132"/>
      <c r="AB53" s="132"/>
    </row>
    <row r="54" spans="3:28" ht="14.25" customHeight="1">
      <c r="C54" s="449" t="s">
        <v>169</v>
      </c>
      <c r="D54" s="424"/>
      <c r="E54" s="194"/>
      <c r="F54" s="168"/>
      <c r="G54" s="195"/>
      <c r="I54" s="26"/>
      <c r="K54" s="190"/>
      <c r="O54" s="132"/>
      <c r="P54" s="132"/>
      <c r="Q54" s="132"/>
      <c r="R54" s="132"/>
      <c r="S54" s="132"/>
      <c r="T54" s="132"/>
      <c r="U54" s="132"/>
      <c r="V54" s="132"/>
      <c r="W54" s="132"/>
      <c r="X54" s="132"/>
      <c r="Y54" s="132"/>
      <c r="Z54" s="132"/>
      <c r="AA54" s="132"/>
      <c r="AB54" s="132"/>
    </row>
    <row r="55" spans="3:28" ht="14.25" customHeight="1">
      <c r="C55" s="449" t="s">
        <v>170</v>
      </c>
      <c r="D55" s="424"/>
      <c r="E55" s="194"/>
      <c r="F55" s="168"/>
      <c r="G55" s="195"/>
      <c r="K55" s="190"/>
      <c r="O55" s="132"/>
      <c r="P55" s="132"/>
      <c r="Q55" s="132"/>
      <c r="R55" s="132"/>
      <c r="S55" s="132"/>
      <c r="T55" s="132"/>
      <c r="U55" s="132"/>
      <c r="V55" s="132"/>
      <c r="W55" s="132"/>
      <c r="X55" s="132"/>
      <c r="Y55" s="132"/>
      <c r="Z55" s="132"/>
      <c r="AA55" s="132"/>
      <c r="AB55" s="132"/>
    </row>
    <row r="56" spans="3:28" ht="14.25" customHeight="1">
      <c r="C56" s="449" t="s">
        <v>171</v>
      </c>
      <c r="D56" s="424"/>
      <c r="E56" s="196" t="s">
        <v>13</v>
      </c>
      <c r="F56" s="156" t="s">
        <v>13</v>
      </c>
      <c r="G56" s="197" t="s">
        <v>13</v>
      </c>
      <c r="K56" s="190"/>
      <c r="O56" s="132"/>
      <c r="P56" s="132"/>
      <c r="Q56" s="132"/>
      <c r="R56" s="132"/>
      <c r="S56" s="132"/>
      <c r="T56" s="132"/>
      <c r="U56" s="132"/>
      <c r="V56" s="132"/>
      <c r="W56" s="132"/>
      <c r="X56" s="132"/>
      <c r="Y56" s="132"/>
      <c r="Z56" s="132"/>
      <c r="AA56" s="132"/>
      <c r="AB56" s="132"/>
    </row>
    <row r="57" spans="3:28" ht="14.25" customHeight="1">
      <c r="C57" s="449" t="s">
        <v>172</v>
      </c>
      <c r="D57" s="424"/>
      <c r="E57" s="194"/>
      <c r="F57" s="168"/>
      <c r="G57" s="195"/>
      <c r="K57" s="190"/>
      <c r="O57" s="132"/>
      <c r="P57" s="132"/>
      <c r="Q57" s="132"/>
      <c r="R57" s="132"/>
      <c r="S57" s="132"/>
      <c r="T57" s="132"/>
      <c r="U57" s="132"/>
      <c r="V57" s="132"/>
      <c r="W57" s="132"/>
      <c r="X57" s="132"/>
      <c r="Y57" s="132"/>
      <c r="Z57" s="132"/>
      <c r="AA57" s="132"/>
      <c r="AB57" s="132"/>
    </row>
    <row r="58" spans="3:28" ht="14.25" customHeight="1">
      <c r="C58" s="449" t="s">
        <v>173</v>
      </c>
      <c r="D58" s="424"/>
      <c r="E58" s="194"/>
      <c r="F58" s="168"/>
      <c r="G58" s="195"/>
      <c r="K58" s="190"/>
      <c r="O58" s="132"/>
      <c r="P58" s="132"/>
      <c r="Q58" s="132"/>
      <c r="R58" s="132"/>
      <c r="S58" s="132"/>
      <c r="T58" s="132"/>
      <c r="U58" s="132"/>
      <c r="V58" s="132"/>
      <c r="W58" s="132"/>
      <c r="X58" s="132"/>
      <c r="Y58" s="132"/>
      <c r="Z58" s="132"/>
      <c r="AA58" s="132"/>
      <c r="AB58" s="132"/>
    </row>
    <row r="59" spans="3:28" ht="14.25" customHeight="1">
      <c r="C59" s="412" t="s">
        <v>174</v>
      </c>
      <c r="D59" s="424"/>
      <c r="E59" s="198" t="s">
        <v>13</v>
      </c>
      <c r="F59" s="199" t="s">
        <v>13</v>
      </c>
      <c r="G59" s="200" t="s">
        <v>13</v>
      </c>
      <c r="K59" s="190"/>
      <c r="O59" s="132"/>
      <c r="P59" s="132"/>
      <c r="Q59" s="132"/>
      <c r="R59" s="132"/>
      <c r="S59" s="132"/>
      <c r="T59" s="132"/>
      <c r="U59" s="132"/>
      <c r="V59" s="132"/>
      <c r="W59" s="132"/>
      <c r="X59" s="132"/>
      <c r="Y59" s="132"/>
      <c r="Z59" s="132"/>
      <c r="AA59" s="132"/>
      <c r="AB59" s="132"/>
    </row>
    <row r="60" spans="3:28" ht="14.25" customHeight="1">
      <c r="C60" s="449" t="s">
        <v>175</v>
      </c>
      <c r="D60" s="424"/>
      <c r="E60" s="194"/>
      <c r="F60" s="168"/>
      <c r="G60" s="195"/>
      <c r="K60" s="190"/>
      <c r="O60" s="132"/>
      <c r="P60" s="132"/>
      <c r="Q60" s="132"/>
      <c r="R60" s="132"/>
      <c r="S60" s="132"/>
      <c r="T60" s="132"/>
      <c r="U60" s="132"/>
      <c r="V60" s="132"/>
      <c r="W60" s="132"/>
      <c r="X60" s="132"/>
      <c r="Y60" s="132"/>
      <c r="Z60" s="132"/>
      <c r="AA60" s="132"/>
      <c r="AB60" s="132"/>
    </row>
    <row r="61" spans="3:28" ht="14.25" customHeight="1">
      <c r="C61" s="449" t="s">
        <v>176</v>
      </c>
      <c r="D61" s="424"/>
      <c r="E61" s="194"/>
      <c r="F61" s="168"/>
      <c r="G61" s="195"/>
      <c r="K61" s="190"/>
      <c r="O61" s="132"/>
      <c r="P61" s="132"/>
      <c r="Q61" s="132"/>
      <c r="R61" s="132"/>
      <c r="S61" s="132"/>
      <c r="T61" s="132"/>
      <c r="U61" s="132"/>
      <c r="V61" s="132"/>
      <c r="W61" s="132"/>
      <c r="X61" s="132"/>
      <c r="Y61" s="132"/>
      <c r="Z61" s="132"/>
      <c r="AA61" s="132"/>
      <c r="AB61" s="132"/>
    </row>
    <row r="62" spans="3:28" ht="14.25" customHeight="1">
      <c r="C62" s="450" t="s">
        <v>177</v>
      </c>
      <c r="D62" s="451"/>
      <c r="E62" s="194"/>
      <c r="F62" s="168"/>
      <c r="G62" s="195"/>
      <c r="K62" s="190"/>
      <c r="O62" s="132"/>
      <c r="P62" s="132"/>
      <c r="Q62" s="132"/>
      <c r="R62" s="132"/>
      <c r="S62" s="132"/>
      <c r="T62" s="132"/>
      <c r="U62" s="132"/>
      <c r="V62" s="132"/>
      <c r="W62" s="132"/>
      <c r="X62" s="132"/>
      <c r="Y62" s="132"/>
      <c r="Z62" s="132"/>
      <c r="AA62" s="132"/>
      <c r="AB62" s="132"/>
    </row>
    <row r="63" spans="3:28" ht="14.25" customHeight="1">
      <c r="C63" s="349"/>
      <c r="D63" s="366" t="s">
        <v>178</v>
      </c>
      <c r="E63" s="201">
        <f t="shared" ref="E63:G63" si="0">SUM(E50:E62)</f>
        <v>0</v>
      </c>
      <c r="F63" s="202">
        <f t="shared" si="0"/>
        <v>0</v>
      </c>
      <c r="G63" s="203">
        <f t="shared" si="0"/>
        <v>0</v>
      </c>
      <c r="H63" s="367"/>
      <c r="I63" s="367"/>
      <c r="J63" s="367"/>
      <c r="K63" s="368"/>
      <c r="O63" s="132"/>
      <c r="P63" s="132"/>
      <c r="Q63" s="132"/>
      <c r="R63" s="132"/>
      <c r="S63" s="132"/>
      <c r="T63" s="132"/>
      <c r="U63" s="132"/>
      <c r="V63" s="132"/>
      <c r="W63" s="132"/>
      <c r="X63" s="132"/>
      <c r="Y63" s="132"/>
      <c r="Z63" s="132"/>
      <c r="AA63" s="132"/>
      <c r="AB63" s="132"/>
    </row>
    <row r="64" spans="3:28" ht="14.25" customHeight="1">
      <c r="O64" s="132"/>
      <c r="P64" s="132"/>
      <c r="Q64" s="132"/>
      <c r="R64" s="132"/>
      <c r="S64" s="132"/>
      <c r="T64" s="132"/>
      <c r="U64" s="132"/>
      <c r="V64" s="132"/>
      <c r="W64" s="132"/>
      <c r="X64" s="132"/>
      <c r="Y64" s="132"/>
      <c r="Z64" s="132"/>
      <c r="AA64" s="132"/>
      <c r="AB64" s="132"/>
    </row>
    <row r="65" spans="2:28" ht="21" customHeight="1">
      <c r="C65" s="12" t="s">
        <v>179</v>
      </c>
      <c r="O65" s="132"/>
      <c r="P65" s="132"/>
      <c r="Q65" s="132"/>
      <c r="R65" s="132"/>
      <c r="S65" s="132"/>
      <c r="T65" s="132"/>
      <c r="U65" s="132"/>
      <c r="V65" s="132"/>
      <c r="W65" s="132"/>
      <c r="X65" s="132"/>
      <c r="Y65" s="132"/>
      <c r="Z65" s="132"/>
      <c r="AA65" s="132"/>
      <c r="AB65" s="132"/>
    </row>
    <row r="66" spans="2:28" ht="14.25" customHeight="1">
      <c r="O66" s="132"/>
      <c r="P66" s="132"/>
      <c r="Q66" s="132"/>
      <c r="R66" s="132"/>
      <c r="S66" s="132"/>
      <c r="T66" s="132"/>
      <c r="U66" s="132"/>
      <c r="V66" s="132"/>
      <c r="W66" s="132"/>
      <c r="X66" s="132"/>
      <c r="Y66" s="132"/>
      <c r="Z66" s="132"/>
      <c r="AA66" s="132"/>
      <c r="AB66" s="132"/>
    </row>
    <row r="67" spans="2:28" ht="14.25" customHeight="1">
      <c r="O67" s="132"/>
      <c r="P67" s="132"/>
      <c r="Q67" s="132"/>
      <c r="R67" s="132"/>
      <c r="S67" s="132"/>
      <c r="T67" s="132"/>
      <c r="U67" s="132"/>
      <c r="V67" s="132"/>
      <c r="W67" s="132"/>
      <c r="X67" s="132"/>
      <c r="Y67" s="132"/>
      <c r="Z67" s="132"/>
      <c r="AA67" s="132"/>
      <c r="AB67" s="132"/>
    </row>
    <row r="68" spans="2:28" ht="14.25" customHeight="1">
      <c r="O68" s="132"/>
      <c r="P68" s="132"/>
      <c r="Q68" s="132"/>
      <c r="R68" s="132"/>
      <c r="S68" s="132"/>
      <c r="T68" s="132"/>
      <c r="U68" s="132"/>
      <c r="V68" s="132"/>
      <c r="W68" s="132"/>
      <c r="X68" s="132"/>
      <c r="Y68" s="132"/>
      <c r="Z68" s="132"/>
      <c r="AA68" s="132"/>
      <c r="AB68" s="132"/>
    </row>
    <row r="69" spans="2:28" ht="14.25" customHeight="1">
      <c r="B69" s="113" t="s">
        <v>180</v>
      </c>
      <c r="O69" s="132"/>
      <c r="P69" s="132"/>
      <c r="Q69" s="132"/>
      <c r="R69" s="132"/>
      <c r="S69" s="132"/>
      <c r="T69" s="132"/>
      <c r="U69" s="132"/>
      <c r="V69" s="132"/>
      <c r="W69" s="132"/>
      <c r="X69" s="132"/>
      <c r="Y69" s="132"/>
      <c r="Z69" s="132"/>
      <c r="AA69" s="132"/>
      <c r="AB69" s="132"/>
    </row>
    <row r="70" spans="2:28" ht="14.25" customHeight="1">
      <c r="O70" s="132"/>
      <c r="P70" s="132"/>
      <c r="Q70" s="132"/>
      <c r="R70" s="132"/>
      <c r="S70" s="132"/>
      <c r="T70" s="132"/>
      <c r="U70" s="132"/>
      <c r="V70" s="132"/>
      <c r="W70" s="132"/>
      <c r="X70" s="132"/>
      <c r="Y70" s="132"/>
      <c r="Z70" s="132"/>
      <c r="AA70" s="132"/>
      <c r="AB70" s="132"/>
    </row>
    <row r="71" spans="2:28" ht="14.25" customHeight="1">
      <c r="O71" s="132"/>
      <c r="P71" s="132"/>
      <c r="Q71" s="132"/>
      <c r="R71" s="132"/>
      <c r="S71" s="132"/>
      <c r="T71" s="132"/>
      <c r="U71" s="132"/>
      <c r="V71" s="132"/>
      <c r="W71" s="132"/>
      <c r="X71" s="132"/>
      <c r="Y71" s="132"/>
      <c r="Z71" s="132"/>
      <c r="AA71" s="132"/>
      <c r="AB71" s="132"/>
    </row>
    <row r="72" spans="2:28" ht="14.25" customHeight="1">
      <c r="O72" s="132"/>
      <c r="P72" s="132"/>
      <c r="Q72" s="132"/>
      <c r="R72" s="132"/>
      <c r="S72" s="132"/>
      <c r="T72" s="132"/>
      <c r="U72" s="132"/>
      <c r="V72" s="132"/>
      <c r="W72" s="132"/>
      <c r="X72" s="132"/>
      <c r="Y72" s="132"/>
      <c r="Z72" s="132"/>
      <c r="AA72" s="132"/>
      <c r="AB72" s="132"/>
    </row>
    <row r="73" spans="2:28" ht="14.25" customHeight="1">
      <c r="O73" s="132"/>
      <c r="P73" s="132"/>
      <c r="Q73" s="132"/>
      <c r="R73" s="132"/>
      <c r="S73" s="132"/>
      <c r="T73" s="132"/>
      <c r="U73" s="132"/>
      <c r="V73" s="132"/>
      <c r="W73" s="132"/>
      <c r="X73" s="132"/>
      <c r="Y73" s="132"/>
      <c r="Z73" s="132"/>
      <c r="AA73" s="132"/>
      <c r="AB73" s="132"/>
    </row>
    <row r="74" spans="2:28" ht="14.25" customHeight="1">
      <c r="O74" s="132"/>
      <c r="P74" s="132"/>
      <c r="Q74" s="132"/>
      <c r="R74" s="132"/>
      <c r="S74" s="132"/>
      <c r="T74" s="132"/>
      <c r="U74" s="132"/>
      <c r="V74" s="132"/>
      <c r="W74" s="132"/>
      <c r="X74" s="132"/>
      <c r="Y74" s="132"/>
      <c r="Z74" s="132"/>
      <c r="AA74" s="132"/>
      <c r="AB74" s="132"/>
    </row>
    <row r="75" spans="2:28" ht="14.25" customHeight="1">
      <c r="O75" s="132"/>
      <c r="P75" s="132"/>
      <c r="Q75" s="132"/>
      <c r="R75" s="132"/>
      <c r="S75" s="132"/>
      <c r="T75" s="132"/>
      <c r="U75" s="132"/>
      <c r="V75" s="132"/>
      <c r="W75" s="132"/>
      <c r="X75" s="132"/>
      <c r="Y75" s="132"/>
      <c r="Z75" s="132"/>
      <c r="AA75" s="132"/>
      <c r="AB75" s="132"/>
    </row>
    <row r="76" spans="2:28" ht="14.25" customHeight="1">
      <c r="O76" s="132"/>
      <c r="P76" s="132"/>
      <c r="Q76" s="132"/>
      <c r="R76" s="132"/>
      <c r="S76" s="132"/>
      <c r="T76" s="132"/>
      <c r="U76" s="132"/>
      <c r="V76" s="132"/>
      <c r="W76" s="132"/>
      <c r="X76" s="132"/>
      <c r="Y76" s="132"/>
      <c r="Z76" s="132"/>
      <c r="AA76" s="132"/>
      <c r="AB76" s="132"/>
    </row>
    <row r="77" spans="2:28" ht="14.25" customHeight="1">
      <c r="O77" s="132"/>
      <c r="P77" s="132"/>
      <c r="Q77" s="132"/>
      <c r="R77" s="132"/>
      <c r="S77" s="132"/>
      <c r="T77" s="132"/>
      <c r="U77" s="132"/>
      <c r="V77" s="132"/>
      <c r="W77" s="132"/>
      <c r="X77" s="132"/>
      <c r="Y77" s="132"/>
      <c r="Z77" s="132"/>
      <c r="AA77" s="132"/>
      <c r="AB77" s="132"/>
    </row>
    <row r="78" spans="2:28" ht="14.25" customHeight="1">
      <c r="O78" s="132"/>
      <c r="P78" s="132"/>
      <c r="Q78" s="132"/>
      <c r="R78" s="132"/>
      <c r="S78" s="132"/>
      <c r="T78" s="132"/>
      <c r="U78" s="132"/>
      <c r="V78" s="132"/>
      <c r="W78" s="132"/>
      <c r="X78" s="132"/>
      <c r="Y78" s="132"/>
      <c r="Z78" s="132"/>
      <c r="AA78" s="132"/>
      <c r="AB78" s="132"/>
    </row>
    <row r="79" spans="2:28" ht="14.25" customHeight="1">
      <c r="O79" s="132"/>
      <c r="P79" s="132"/>
      <c r="Q79" s="132"/>
      <c r="R79" s="132"/>
      <c r="S79" s="132"/>
      <c r="T79" s="132"/>
      <c r="U79" s="132"/>
      <c r="V79" s="132"/>
      <c r="W79" s="132"/>
      <c r="X79" s="132"/>
      <c r="Y79" s="132"/>
      <c r="Z79" s="132"/>
      <c r="AA79" s="132"/>
      <c r="AB79" s="132"/>
    </row>
    <row r="80" spans="2:28" ht="14.25" customHeight="1">
      <c r="O80" s="132"/>
      <c r="P80" s="132"/>
      <c r="Q80" s="132"/>
      <c r="R80" s="132"/>
      <c r="S80" s="132"/>
      <c r="T80" s="132"/>
      <c r="U80" s="132"/>
      <c r="V80" s="132"/>
      <c r="W80" s="132"/>
      <c r="X80" s="132"/>
      <c r="Y80" s="132"/>
      <c r="Z80" s="132"/>
      <c r="AA80" s="132"/>
      <c r="AB80" s="132"/>
    </row>
    <row r="81" spans="15:28" ht="14.25" customHeight="1">
      <c r="O81" s="132"/>
      <c r="P81" s="132"/>
      <c r="Q81" s="132"/>
      <c r="R81" s="132"/>
      <c r="S81" s="132"/>
      <c r="T81" s="132"/>
      <c r="U81" s="132"/>
      <c r="V81" s="132"/>
      <c r="W81" s="132"/>
      <c r="X81" s="132"/>
      <c r="Y81" s="132"/>
      <c r="Z81" s="132"/>
      <c r="AA81" s="132"/>
      <c r="AB81" s="132"/>
    </row>
    <row r="82" spans="15:28" ht="14.25" customHeight="1">
      <c r="O82" s="132"/>
      <c r="P82" s="132"/>
      <c r="Q82" s="132"/>
      <c r="R82" s="132"/>
      <c r="S82" s="132"/>
      <c r="T82" s="132"/>
      <c r="U82" s="132"/>
      <c r="V82" s="132"/>
      <c r="W82" s="132"/>
      <c r="X82" s="132"/>
      <c r="Y82" s="132"/>
      <c r="Z82" s="132"/>
      <c r="AA82" s="132"/>
      <c r="AB82" s="132"/>
    </row>
    <row r="83" spans="15:28" ht="14.25" customHeight="1">
      <c r="O83" s="132"/>
      <c r="P83" s="132"/>
      <c r="Q83" s="132"/>
      <c r="R83" s="132"/>
      <c r="S83" s="132"/>
      <c r="T83" s="132"/>
      <c r="U83" s="132"/>
      <c r="V83" s="132"/>
      <c r="W83" s="132"/>
      <c r="X83" s="132"/>
      <c r="Y83" s="132"/>
      <c r="Z83" s="132"/>
      <c r="AA83" s="132"/>
      <c r="AB83" s="132"/>
    </row>
    <row r="84" spans="15:28" ht="14.25" customHeight="1">
      <c r="O84" s="132"/>
      <c r="P84" s="132"/>
      <c r="Q84" s="132"/>
      <c r="R84" s="132"/>
      <c r="S84" s="132"/>
      <c r="T84" s="132"/>
      <c r="U84" s="132"/>
      <c r="V84" s="132"/>
      <c r="W84" s="132"/>
      <c r="X84" s="132"/>
      <c r="Y84" s="132"/>
      <c r="Z84" s="132"/>
      <c r="AA84" s="132"/>
      <c r="AB84" s="132"/>
    </row>
    <row r="85" spans="15:28" ht="14.25" customHeight="1">
      <c r="O85" s="132"/>
      <c r="P85" s="132"/>
      <c r="Q85" s="132"/>
      <c r="R85" s="132"/>
      <c r="S85" s="132"/>
      <c r="T85" s="132"/>
      <c r="U85" s="132"/>
      <c r="V85" s="132"/>
      <c r="W85" s="132"/>
      <c r="X85" s="132"/>
      <c r="Y85" s="132"/>
      <c r="Z85" s="132"/>
      <c r="AA85" s="132"/>
      <c r="AB85" s="132"/>
    </row>
    <row r="86" spans="15:28" ht="14.25" customHeight="1">
      <c r="O86" s="132"/>
      <c r="P86" s="132"/>
      <c r="Q86" s="132"/>
      <c r="R86" s="132"/>
      <c r="S86" s="132"/>
      <c r="T86" s="132"/>
      <c r="U86" s="132"/>
      <c r="V86" s="132"/>
      <c r="W86" s="132"/>
      <c r="X86" s="132"/>
      <c r="Y86" s="132"/>
      <c r="Z86" s="132"/>
      <c r="AA86" s="132"/>
      <c r="AB86" s="132"/>
    </row>
    <row r="87" spans="15:28" ht="14.25" customHeight="1">
      <c r="O87" s="132"/>
      <c r="P87" s="132"/>
      <c r="Q87" s="132"/>
      <c r="R87" s="132"/>
      <c r="S87" s="132"/>
      <c r="T87" s="132"/>
      <c r="U87" s="132"/>
      <c r="V87" s="132"/>
      <c r="W87" s="132"/>
      <c r="X87" s="132"/>
      <c r="Y87" s="132"/>
      <c r="Z87" s="132"/>
      <c r="AA87" s="132"/>
      <c r="AB87" s="132"/>
    </row>
    <row r="88" spans="15:28" ht="14.25" customHeight="1">
      <c r="O88" s="132"/>
      <c r="P88" s="132"/>
      <c r="Q88" s="132"/>
      <c r="R88" s="132"/>
      <c r="S88" s="132"/>
      <c r="T88" s="132"/>
      <c r="U88" s="132"/>
      <c r="V88" s="132"/>
      <c r="W88" s="132"/>
      <c r="X88" s="132"/>
      <c r="Y88" s="132"/>
      <c r="Z88" s="132"/>
      <c r="AA88" s="132"/>
      <c r="AB88" s="132"/>
    </row>
    <row r="89" spans="15:28" ht="14.25" customHeight="1">
      <c r="O89" s="132"/>
      <c r="P89" s="132"/>
      <c r="Q89" s="132"/>
      <c r="R89" s="132"/>
      <c r="S89" s="132"/>
      <c r="T89" s="132"/>
      <c r="U89" s="132"/>
      <c r="V89" s="132"/>
      <c r="W89" s="132"/>
      <c r="X89" s="132"/>
      <c r="Y89" s="132"/>
      <c r="Z89" s="132"/>
      <c r="AA89" s="132"/>
      <c r="AB89" s="132"/>
    </row>
    <row r="90" spans="15:28" ht="14.25" customHeight="1">
      <c r="O90" s="132"/>
      <c r="P90" s="132"/>
      <c r="Q90" s="132"/>
      <c r="R90" s="132"/>
      <c r="S90" s="132"/>
      <c r="T90" s="132"/>
      <c r="U90" s="132"/>
      <c r="V90" s="132"/>
      <c r="W90" s="132"/>
      <c r="X90" s="132"/>
      <c r="Y90" s="132"/>
      <c r="Z90" s="132"/>
      <c r="AA90" s="132"/>
      <c r="AB90" s="132"/>
    </row>
    <row r="91" spans="15:28" ht="14.25" customHeight="1">
      <c r="O91" s="132"/>
      <c r="P91" s="132"/>
      <c r="Q91" s="132"/>
      <c r="R91" s="132"/>
      <c r="S91" s="132"/>
      <c r="T91" s="132"/>
      <c r="U91" s="132"/>
      <c r="V91" s="132"/>
      <c r="W91" s="132"/>
      <c r="X91" s="132"/>
      <c r="Y91" s="132"/>
      <c r="Z91" s="132"/>
      <c r="AA91" s="132"/>
      <c r="AB91" s="132"/>
    </row>
    <row r="92" spans="15:28" ht="14.25" customHeight="1">
      <c r="O92" s="132"/>
      <c r="P92" s="132"/>
      <c r="Q92" s="132"/>
      <c r="R92" s="132"/>
      <c r="S92" s="132"/>
      <c r="T92" s="132"/>
      <c r="U92" s="132"/>
      <c r="V92" s="132"/>
      <c r="W92" s="132"/>
      <c r="X92" s="132"/>
      <c r="Y92" s="132"/>
      <c r="Z92" s="132"/>
      <c r="AA92" s="132"/>
      <c r="AB92" s="132"/>
    </row>
    <row r="93" spans="15:28" ht="14.25" customHeight="1">
      <c r="O93" s="132"/>
      <c r="P93" s="132"/>
      <c r="Q93" s="132"/>
      <c r="R93" s="132"/>
      <c r="S93" s="132"/>
      <c r="T93" s="132"/>
      <c r="U93" s="132"/>
      <c r="V93" s="132"/>
      <c r="W93" s="132"/>
      <c r="X93" s="132"/>
      <c r="Y93" s="132"/>
      <c r="Z93" s="132"/>
      <c r="AA93" s="132"/>
      <c r="AB93" s="132"/>
    </row>
    <row r="94" spans="15:28" ht="14.25" customHeight="1">
      <c r="O94" s="132"/>
      <c r="P94" s="132"/>
      <c r="Q94" s="132"/>
      <c r="R94" s="132"/>
      <c r="S94" s="132"/>
      <c r="T94" s="132"/>
      <c r="U94" s="132"/>
      <c r="V94" s="132"/>
      <c r="W94" s="132"/>
      <c r="X94" s="132"/>
      <c r="Y94" s="132"/>
      <c r="Z94" s="132"/>
      <c r="AA94" s="132"/>
      <c r="AB94" s="132"/>
    </row>
    <row r="95" spans="15:28" ht="14.25" customHeight="1">
      <c r="O95" s="132"/>
      <c r="P95" s="132"/>
      <c r="Q95" s="132"/>
      <c r="R95" s="132"/>
      <c r="S95" s="132"/>
      <c r="T95" s="132"/>
      <c r="U95" s="132"/>
      <c r="V95" s="132"/>
      <c r="W95" s="132"/>
      <c r="X95" s="132"/>
      <c r="Y95" s="132"/>
      <c r="Z95" s="132"/>
      <c r="AA95" s="132"/>
      <c r="AB95" s="132"/>
    </row>
    <row r="96" spans="15:28" ht="14.25" customHeight="1">
      <c r="O96" s="132"/>
      <c r="P96" s="132"/>
      <c r="Q96" s="132"/>
      <c r="R96" s="132"/>
      <c r="S96" s="132"/>
      <c r="T96" s="132"/>
      <c r="U96" s="132"/>
      <c r="V96" s="132"/>
      <c r="W96" s="132"/>
      <c r="X96" s="132"/>
      <c r="Y96" s="132"/>
      <c r="Z96" s="132"/>
      <c r="AA96" s="132"/>
      <c r="AB96" s="132"/>
    </row>
    <row r="97" spans="15:28" ht="14.25" customHeight="1">
      <c r="O97" s="132"/>
      <c r="P97" s="132"/>
      <c r="Q97" s="132"/>
      <c r="R97" s="132"/>
      <c r="S97" s="132"/>
      <c r="T97" s="132"/>
      <c r="U97" s="132"/>
      <c r="V97" s="132"/>
      <c r="W97" s="132"/>
      <c r="X97" s="132"/>
      <c r="Y97" s="132"/>
      <c r="Z97" s="132"/>
      <c r="AA97" s="132"/>
      <c r="AB97" s="132"/>
    </row>
    <row r="98" spans="15:28" ht="14.25" customHeight="1">
      <c r="O98" s="132"/>
      <c r="P98" s="132"/>
      <c r="Q98" s="132"/>
      <c r="R98" s="132"/>
      <c r="S98" s="132"/>
      <c r="T98" s="132"/>
      <c r="U98" s="132"/>
      <c r="V98" s="132"/>
      <c r="W98" s="132"/>
      <c r="X98" s="132"/>
      <c r="Y98" s="132"/>
      <c r="Z98" s="132"/>
      <c r="AA98" s="132"/>
      <c r="AB98" s="132"/>
    </row>
    <row r="99" spans="15:28" ht="14.25" customHeight="1">
      <c r="O99" s="132"/>
      <c r="P99" s="132"/>
      <c r="Q99" s="132"/>
      <c r="R99" s="132"/>
      <c r="S99" s="132"/>
      <c r="T99" s="132"/>
      <c r="U99" s="132"/>
      <c r="V99" s="132"/>
      <c r="W99" s="132"/>
      <c r="X99" s="132"/>
      <c r="Y99" s="132"/>
      <c r="Z99" s="132"/>
      <c r="AA99" s="132"/>
      <c r="AB99" s="132"/>
    </row>
    <row r="100" spans="15:28" ht="14.25" customHeight="1">
      <c r="O100" s="132"/>
      <c r="P100" s="132"/>
      <c r="Q100" s="132"/>
      <c r="R100" s="132"/>
      <c r="S100" s="132"/>
      <c r="T100" s="132"/>
      <c r="U100" s="132"/>
      <c r="V100" s="132"/>
      <c r="W100" s="132"/>
      <c r="X100" s="132"/>
      <c r="Y100" s="132"/>
      <c r="Z100" s="132"/>
      <c r="AA100" s="132"/>
      <c r="AB100" s="132"/>
    </row>
    <row r="101" spans="15:28" ht="14.25" customHeight="1">
      <c r="O101" s="132"/>
      <c r="P101" s="132"/>
      <c r="Q101" s="132"/>
      <c r="R101" s="132"/>
      <c r="S101" s="132"/>
      <c r="T101" s="132"/>
      <c r="U101" s="132"/>
      <c r="V101" s="132"/>
      <c r="W101" s="132"/>
      <c r="X101" s="132"/>
      <c r="Y101" s="132"/>
      <c r="Z101" s="132"/>
      <c r="AA101" s="132"/>
      <c r="AB101" s="132"/>
    </row>
    <row r="102" spans="15:28" ht="14.25" customHeight="1">
      <c r="O102" s="132"/>
      <c r="P102" s="132"/>
      <c r="Q102" s="132"/>
      <c r="R102" s="132"/>
      <c r="S102" s="132"/>
      <c r="T102" s="132"/>
      <c r="U102" s="132"/>
      <c r="V102" s="132"/>
      <c r="W102" s="132"/>
      <c r="X102" s="132"/>
      <c r="Y102" s="132"/>
      <c r="Z102" s="132"/>
      <c r="AA102" s="132"/>
      <c r="AB102" s="132"/>
    </row>
    <row r="103" spans="15:28" ht="14.25" customHeight="1">
      <c r="O103" s="132"/>
      <c r="P103" s="132"/>
      <c r="Q103" s="132"/>
      <c r="R103" s="132"/>
      <c r="S103" s="132"/>
      <c r="T103" s="132"/>
      <c r="U103" s="132"/>
      <c r="V103" s="132"/>
      <c r="W103" s="132"/>
      <c r="X103" s="132"/>
      <c r="Y103" s="132"/>
      <c r="Z103" s="132"/>
      <c r="AA103" s="132"/>
      <c r="AB103" s="132"/>
    </row>
    <row r="104" spans="15:28" ht="14.25" customHeight="1">
      <c r="O104" s="132"/>
      <c r="P104" s="132"/>
      <c r="Q104" s="132"/>
      <c r="R104" s="132"/>
      <c r="S104" s="132"/>
      <c r="T104" s="132"/>
      <c r="U104" s="132"/>
      <c r="V104" s="132"/>
      <c r="W104" s="132"/>
      <c r="X104" s="132"/>
      <c r="Y104" s="132"/>
      <c r="Z104" s="132"/>
      <c r="AA104" s="132"/>
      <c r="AB104" s="132"/>
    </row>
    <row r="105" spans="15:28" ht="14.25" customHeight="1">
      <c r="O105" s="132"/>
      <c r="P105" s="132"/>
      <c r="Q105" s="132"/>
      <c r="R105" s="132"/>
      <c r="S105" s="132"/>
      <c r="T105" s="132"/>
      <c r="U105" s="132"/>
      <c r="V105" s="132"/>
      <c r="W105" s="132"/>
      <c r="X105" s="132"/>
      <c r="Y105" s="132"/>
      <c r="Z105" s="132"/>
      <c r="AA105" s="132"/>
      <c r="AB105" s="132"/>
    </row>
    <row r="106" spans="15:28" ht="14.25" customHeight="1">
      <c r="O106" s="132"/>
      <c r="P106" s="132"/>
      <c r="Q106" s="132"/>
      <c r="R106" s="132"/>
      <c r="S106" s="132"/>
      <c r="T106" s="132"/>
      <c r="U106" s="132"/>
      <c r="V106" s="132"/>
      <c r="W106" s="132"/>
      <c r="X106" s="132"/>
      <c r="Y106" s="132"/>
      <c r="Z106" s="132"/>
      <c r="AA106" s="132"/>
      <c r="AB106" s="132"/>
    </row>
    <row r="107" spans="15:28" ht="14.25" customHeight="1">
      <c r="O107" s="132"/>
      <c r="P107" s="132"/>
      <c r="Q107" s="132"/>
      <c r="R107" s="132"/>
      <c r="S107" s="132"/>
      <c r="T107" s="132"/>
      <c r="U107" s="132"/>
      <c r="V107" s="132"/>
      <c r="W107" s="132"/>
      <c r="X107" s="132"/>
      <c r="Y107" s="132"/>
      <c r="Z107" s="132"/>
      <c r="AA107" s="132"/>
      <c r="AB107" s="132"/>
    </row>
    <row r="108" spans="15:28" ht="14.25" customHeight="1">
      <c r="O108" s="132"/>
      <c r="P108" s="132"/>
      <c r="Q108" s="132"/>
      <c r="R108" s="132"/>
      <c r="S108" s="132"/>
      <c r="T108" s="132"/>
      <c r="U108" s="132"/>
      <c r="V108" s="132"/>
      <c r="W108" s="132"/>
      <c r="X108" s="132"/>
      <c r="Y108" s="132"/>
      <c r="Z108" s="132"/>
      <c r="AA108" s="132"/>
      <c r="AB108" s="132"/>
    </row>
    <row r="109" spans="15:28" ht="14.25" customHeight="1">
      <c r="O109" s="132"/>
      <c r="P109" s="132"/>
      <c r="Q109" s="132"/>
      <c r="R109" s="132"/>
      <c r="S109" s="132"/>
      <c r="T109" s="132"/>
      <c r="U109" s="132"/>
      <c r="V109" s="132"/>
      <c r="W109" s="132"/>
      <c r="X109" s="132"/>
      <c r="Y109" s="132"/>
      <c r="Z109" s="132"/>
      <c r="AA109" s="132"/>
      <c r="AB109" s="132"/>
    </row>
    <row r="110" spans="15:28" ht="14.25" customHeight="1">
      <c r="O110" s="132"/>
      <c r="P110" s="132"/>
      <c r="Q110" s="132"/>
      <c r="R110" s="132"/>
      <c r="S110" s="132"/>
      <c r="T110" s="132"/>
      <c r="U110" s="132"/>
      <c r="V110" s="132"/>
      <c r="W110" s="132"/>
      <c r="X110" s="132"/>
      <c r="Y110" s="132"/>
      <c r="Z110" s="132"/>
      <c r="AA110" s="132"/>
      <c r="AB110" s="132"/>
    </row>
    <row r="111" spans="15:28" ht="14.25" customHeight="1">
      <c r="O111" s="132"/>
      <c r="P111" s="132"/>
      <c r="Q111" s="132"/>
      <c r="R111" s="132"/>
      <c r="S111" s="132"/>
      <c r="T111" s="132"/>
      <c r="U111" s="132"/>
      <c r="V111" s="132"/>
      <c r="W111" s="132"/>
      <c r="X111" s="132"/>
      <c r="Y111" s="132"/>
      <c r="Z111" s="132"/>
      <c r="AA111" s="132"/>
      <c r="AB111" s="132"/>
    </row>
    <row r="112" spans="15:28" ht="14.25" customHeight="1">
      <c r="O112" s="132"/>
      <c r="P112" s="132"/>
      <c r="Q112" s="132"/>
      <c r="R112" s="132"/>
      <c r="S112" s="132"/>
      <c r="T112" s="132"/>
      <c r="U112" s="132"/>
      <c r="V112" s="132"/>
      <c r="W112" s="132"/>
      <c r="X112" s="132"/>
      <c r="Y112" s="132"/>
      <c r="Z112" s="132"/>
      <c r="AA112" s="132"/>
      <c r="AB112" s="132"/>
    </row>
    <row r="113" spans="15:28" ht="14.25" customHeight="1">
      <c r="O113" s="132"/>
      <c r="P113" s="132"/>
      <c r="Q113" s="132"/>
      <c r="R113" s="132"/>
      <c r="S113" s="132"/>
      <c r="T113" s="132"/>
      <c r="U113" s="132"/>
      <c r="V113" s="132"/>
      <c r="W113" s="132"/>
      <c r="X113" s="132"/>
      <c r="Y113" s="132"/>
      <c r="Z113" s="132"/>
      <c r="AA113" s="132"/>
      <c r="AB113" s="132"/>
    </row>
    <row r="114" spans="15:28" ht="14.25" customHeight="1">
      <c r="O114" s="132"/>
      <c r="P114" s="132"/>
      <c r="Q114" s="132"/>
      <c r="R114" s="132"/>
      <c r="S114" s="132"/>
      <c r="T114" s="132"/>
      <c r="U114" s="132"/>
      <c r="V114" s="132"/>
      <c r="W114" s="132"/>
      <c r="X114" s="132"/>
      <c r="Y114" s="132"/>
      <c r="Z114" s="132"/>
      <c r="AA114" s="132"/>
      <c r="AB114" s="132"/>
    </row>
    <row r="115" spans="15:28" ht="14.25" customHeight="1">
      <c r="O115" s="132"/>
      <c r="P115" s="132"/>
      <c r="Q115" s="132"/>
      <c r="R115" s="132"/>
      <c r="S115" s="132"/>
      <c r="T115" s="132"/>
      <c r="U115" s="132"/>
      <c r="V115" s="132"/>
      <c r="W115" s="132"/>
      <c r="X115" s="132"/>
      <c r="Y115" s="132"/>
      <c r="Z115" s="132"/>
      <c r="AA115" s="132"/>
      <c r="AB115" s="132"/>
    </row>
    <row r="116" spans="15:28" ht="14.25" customHeight="1">
      <c r="O116" s="132"/>
      <c r="P116" s="132"/>
      <c r="Q116" s="132"/>
      <c r="R116" s="132"/>
      <c r="S116" s="132"/>
      <c r="T116" s="132"/>
      <c r="U116" s="132"/>
      <c r="V116" s="132"/>
      <c r="W116" s="132"/>
      <c r="X116" s="132"/>
      <c r="Y116" s="132"/>
      <c r="Z116" s="132"/>
      <c r="AA116" s="132"/>
      <c r="AB116" s="132"/>
    </row>
    <row r="117" spans="15:28" ht="14.25" customHeight="1">
      <c r="O117" s="132"/>
      <c r="P117" s="132"/>
      <c r="Q117" s="132"/>
      <c r="R117" s="132"/>
      <c r="S117" s="132"/>
      <c r="T117" s="132"/>
      <c r="U117" s="132"/>
      <c r="V117" s="132"/>
      <c r="W117" s="132"/>
      <c r="X117" s="132"/>
      <c r="Y117" s="132"/>
      <c r="Z117" s="132"/>
      <c r="AA117" s="132"/>
      <c r="AB117" s="132"/>
    </row>
    <row r="118" spans="15:28" ht="14.25" customHeight="1">
      <c r="O118" s="132"/>
      <c r="P118" s="132"/>
      <c r="Q118" s="132"/>
      <c r="R118" s="132"/>
      <c r="S118" s="132"/>
      <c r="T118" s="132"/>
      <c r="U118" s="132"/>
      <c r="V118" s="132"/>
      <c r="W118" s="132"/>
      <c r="X118" s="132"/>
      <c r="Y118" s="132"/>
      <c r="Z118" s="132"/>
      <c r="AA118" s="132"/>
      <c r="AB118" s="132"/>
    </row>
    <row r="119" spans="15:28" ht="14.25" customHeight="1">
      <c r="O119" s="132"/>
      <c r="P119" s="132"/>
      <c r="Q119" s="132"/>
      <c r="R119" s="132"/>
      <c r="S119" s="132"/>
      <c r="T119" s="132"/>
      <c r="U119" s="132"/>
      <c r="V119" s="132"/>
      <c r="W119" s="132"/>
      <c r="X119" s="132"/>
      <c r="Y119" s="132"/>
      <c r="Z119" s="132"/>
      <c r="AA119" s="132"/>
      <c r="AB119" s="132"/>
    </row>
    <row r="120" spans="15:28" ht="14.25" customHeight="1">
      <c r="O120" s="132"/>
      <c r="P120" s="132"/>
      <c r="Q120" s="132"/>
      <c r="R120" s="132"/>
      <c r="S120" s="132"/>
      <c r="T120" s="132"/>
      <c r="U120" s="132"/>
      <c r="V120" s="132"/>
      <c r="W120" s="132"/>
      <c r="X120" s="132"/>
      <c r="Y120" s="132"/>
      <c r="Z120" s="132"/>
      <c r="AA120" s="132"/>
      <c r="AB120" s="132"/>
    </row>
    <row r="121" spans="15:28" ht="14.25" customHeight="1">
      <c r="O121" s="132"/>
      <c r="P121" s="132"/>
      <c r="Q121" s="132"/>
      <c r="R121" s="132"/>
      <c r="S121" s="132"/>
      <c r="T121" s="132"/>
      <c r="U121" s="132"/>
      <c r="V121" s="132"/>
      <c r="W121" s="132"/>
      <c r="X121" s="132"/>
      <c r="Y121" s="132"/>
      <c r="Z121" s="132"/>
      <c r="AA121" s="132"/>
      <c r="AB121" s="132"/>
    </row>
    <row r="122" spans="15:28" ht="14.25" customHeight="1">
      <c r="O122" s="132"/>
      <c r="P122" s="132"/>
      <c r="Q122" s="132"/>
      <c r="R122" s="132"/>
      <c r="S122" s="132"/>
      <c r="T122" s="132"/>
      <c r="U122" s="132"/>
      <c r="V122" s="132"/>
      <c r="W122" s="132"/>
      <c r="X122" s="132"/>
      <c r="Y122" s="132"/>
      <c r="Z122" s="132"/>
      <c r="AA122" s="132"/>
      <c r="AB122" s="132"/>
    </row>
    <row r="123" spans="15:28" ht="14.25" customHeight="1">
      <c r="O123" s="132"/>
      <c r="P123" s="132"/>
      <c r="Q123" s="132"/>
      <c r="R123" s="132"/>
      <c r="S123" s="132"/>
      <c r="T123" s="132"/>
      <c r="U123" s="132"/>
      <c r="V123" s="132"/>
      <c r="W123" s="132"/>
      <c r="X123" s="132"/>
      <c r="Y123" s="132"/>
      <c r="Z123" s="132"/>
      <c r="AA123" s="132"/>
      <c r="AB123" s="132"/>
    </row>
    <row r="124" spans="15:28" ht="14.25" customHeight="1">
      <c r="O124" s="132"/>
      <c r="P124" s="132"/>
      <c r="Q124" s="132"/>
      <c r="R124" s="132"/>
      <c r="S124" s="132"/>
      <c r="T124" s="132"/>
      <c r="U124" s="132"/>
      <c r="V124" s="132"/>
      <c r="W124" s="132"/>
      <c r="X124" s="132"/>
      <c r="Y124" s="132"/>
      <c r="Z124" s="132"/>
      <c r="AA124" s="132"/>
      <c r="AB124" s="132"/>
    </row>
    <row r="125" spans="15:28" ht="14.25" customHeight="1">
      <c r="O125" s="132"/>
      <c r="P125" s="132"/>
      <c r="Q125" s="132"/>
      <c r="R125" s="132"/>
      <c r="S125" s="132"/>
      <c r="T125" s="132"/>
      <c r="U125" s="132"/>
      <c r="V125" s="132"/>
      <c r="W125" s="132"/>
      <c r="X125" s="132"/>
      <c r="Y125" s="132"/>
      <c r="Z125" s="132"/>
      <c r="AA125" s="132"/>
      <c r="AB125" s="132"/>
    </row>
    <row r="126" spans="15:28" ht="14.25" customHeight="1">
      <c r="O126" s="132"/>
      <c r="P126" s="132"/>
      <c r="Q126" s="132"/>
      <c r="R126" s="132"/>
      <c r="S126" s="132"/>
      <c r="T126" s="132"/>
      <c r="U126" s="132"/>
      <c r="V126" s="132"/>
      <c r="W126" s="132"/>
      <c r="X126" s="132"/>
      <c r="Y126" s="132"/>
      <c r="Z126" s="132"/>
      <c r="AA126" s="132"/>
      <c r="AB126" s="132"/>
    </row>
    <row r="127" spans="15:28" ht="14.25" customHeight="1">
      <c r="O127" s="132"/>
      <c r="P127" s="132"/>
      <c r="Q127" s="132"/>
      <c r="R127" s="132"/>
      <c r="S127" s="132"/>
      <c r="T127" s="132"/>
      <c r="U127" s="132"/>
      <c r="V127" s="132"/>
      <c r="W127" s="132"/>
      <c r="X127" s="132"/>
      <c r="Y127" s="132"/>
      <c r="Z127" s="132"/>
      <c r="AA127" s="132"/>
      <c r="AB127" s="132"/>
    </row>
    <row r="128" spans="15:28" ht="14.25" customHeight="1">
      <c r="O128" s="132"/>
      <c r="P128" s="132"/>
      <c r="Q128" s="132"/>
      <c r="R128" s="132"/>
      <c r="S128" s="132"/>
      <c r="T128" s="132"/>
      <c r="U128" s="132"/>
      <c r="V128" s="132"/>
      <c r="W128" s="132"/>
      <c r="X128" s="132"/>
      <c r="Y128" s="132"/>
      <c r="Z128" s="132"/>
      <c r="AA128" s="132"/>
      <c r="AB128" s="132"/>
    </row>
    <row r="129" spans="15:28" ht="14.25" customHeight="1">
      <c r="O129" s="132"/>
      <c r="P129" s="132"/>
      <c r="Q129" s="132"/>
      <c r="R129" s="132"/>
      <c r="S129" s="132"/>
      <c r="T129" s="132"/>
      <c r="U129" s="132"/>
      <c r="V129" s="132"/>
      <c r="W129" s="132"/>
      <c r="X129" s="132"/>
      <c r="Y129" s="132"/>
      <c r="Z129" s="132"/>
      <c r="AA129" s="132"/>
      <c r="AB129" s="132"/>
    </row>
    <row r="130" spans="15:28" ht="14.25" customHeight="1">
      <c r="O130" s="132"/>
      <c r="P130" s="132"/>
      <c r="Q130" s="132"/>
      <c r="R130" s="132"/>
      <c r="S130" s="132"/>
      <c r="T130" s="132"/>
      <c r="U130" s="132"/>
      <c r="V130" s="132"/>
      <c r="W130" s="132"/>
      <c r="X130" s="132"/>
      <c r="Y130" s="132"/>
      <c r="Z130" s="132"/>
      <c r="AA130" s="132"/>
      <c r="AB130" s="132"/>
    </row>
    <row r="131" spans="15:28" ht="14.25" customHeight="1">
      <c r="O131" s="132"/>
      <c r="P131" s="132"/>
      <c r="Q131" s="132"/>
      <c r="R131" s="132"/>
      <c r="S131" s="132"/>
      <c r="T131" s="132"/>
      <c r="U131" s="132"/>
      <c r="V131" s="132"/>
      <c r="W131" s="132"/>
      <c r="X131" s="132"/>
      <c r="Y131" s="132"/>
      <c r="Z131" s="132"/>
      <c r="AA131" s="132"/>
      <c r="AB131" s="132"/>
    </row>
    <row r="132" spans="15:28" ht="14.25" customHeight="1">
      <c r="O132" s="132"/>
      <c r="P132" s="132"/>
      <c r="Q132" s="132"/>
      <c r="R132" s="132"/>
      <c r="S132" s="132"/>
      <c r="T132" s="132"/>
      <c r="U132" s="132"/>
      <c r="V132" s="132"/>
      <c r="W132" s="132"/>
      <c r="X132" s="132"/>
      <c r="Y132" s="132"/>
      <c r="Z132" s="132"/>
      <c r="AA132" s="132"/>
      <c r="AB132" s="132"/>
    </row>
    <row r="133" spans="15:28" ht="14.25" customHeight="1">
      <c r="O133" s="132"/>
      <c r="P133" s="132"/>
      <c r="Q133" s="132"/>
      <c r="R133" s="132"/>
      <c r="S133" s="132"/>
      <c r="T133" s="132"/>
      <c r="U133" s="132"/>
      <c r="V133" s="132"/>
      <c r="W133" s="132"/>
      <c r="X133" s="132"/>
      <c r="Y133" s="132"/>
      <c r="Z133" s="132"/>
      <c r="AA133" s="132"/>
      <c r="AB133" s="132"/>
    </row>
    <row r="134" spans="15:28" ht="14.25" customHeight="1">
      <c r="O134" s="132"/>
      <c r="P134" s="132"/>
      <c r="Q134" s="132"/>
      <c r="R134" s="132"/>
      <c r="S134" s="132"/>
      <c r="T134" s="132"/>
      <c r="U134" s="132"/>
      <c r="V134" s="132"/>
      <c r="W134" s="132"/>
      <c r="X134" s="132"/>
      <c r="Y134" s="132"/>
      <c r="Z134" s="132"/>
      <c r="AA134" s="132"/>
      <c r="AB134" s="132"/>
    </row>
    <row r="135" spans="15:28" ht="14.25" customHeight="1">
      <c r="O135" s="132"/>
      <c r="P135" s="132"/>
      <c r="Q135" s="132"/>
      <c r="R135" s="132"/>
      <c r="S135" s="132"/>
      <c r="T135" s="132"/>
      <c r="U135" s="132"/>
      <c r="V135" s="132"/>
      <c r="W135" s="132"/>
      <c r="X135" s="132"/>
      <c r="Y135" s="132"/>
      <c r="Z135" s="132"/>
      <c r="AA135" s="132"/>
      <c r="AB135" s="132"/>
    </row>
    <row r="136" spans="15:28" ht="14.25" customHeight="1">
      <c r="O136" s="132"/>
      <c r="P136" s="132"/>
      <c r="Q136" s="132"/>
      <c r="R136" s="132"/>
      <c r="S136" s="132"/>
      <c r="T136" s="132"/>
      <c r="U136" s="132"/>
      <c r="V136" s="132"/>
      <c r="W136" s="132"/>
      <c r="X136" s="132"/>
      <c r="Y136" s="132"/>
      <c r="Z136" s="132"/>
      <c r="AA136" s="132"/>
      <c r="AB136" s="132"/>
    </row>
    <row r="137" spans="15:28" ht="14.25" customHeight="1">
      <c r="O137" s="132"/>
      <c r="P137" s="132"/>
      <c r="Q137" s="132"/>
      <c r="R137" s="132"/>
      <c r="S137" s="132"/>
      <c r="T137" s="132"/>
      <c r="U137" s="132"/>
      <c r="V137" s="132"/>
      <c r="W137" s="132"/>
      <c r="X137" s="132"/>
      <c r="Y137" s="132"/>
      <c r="Z137" s="132"/>
      <c r="AA137" s="132"/>
      <c r="AB137" s="132"/>
    </row>
    <row r="138" spans="15:28" ht="14.25" customHeight="1">
      <c r="O138" s="132"/>
      <c r="P138" s="132"/>
      <c r="Q138" s="132"/>
      <c r="R138" s="132"/>
      <c r="S138" s="132"/>
      <c r="T138" s="132"/>
      <c r="U138" s="132"/>
      <c r="V138" s="132"/>
      <c r="W138" s="132"/>
      <c r="X138" s="132"/>
      <c r="Y138" s="132"/>
      <c r="Z138" s="132"/>
      <c r="AA138" s="132"/>
      <c r="AB138" s="132"/>
    </row>
    <row r="139" spans="15:28" ht="14.25" customHeight="1">
      <c r="O139" s="132"/>
      <c r="P139" s="132"/>
      <c r="Q139" s="132"/>
      <c r="R139" s="132"/>
      <c r="S139" s="132"/>
      <c r="T139" s="132"/>
      <c r="U139" s="132"/>
      <c r="V139" s="132"/>
      <c r="W139" s="132"/>
      <c r="X139" s="132"/>
      <c r="Y139" s="132"/>
      <c r="Z139" s="132"/>
      <c r="AA139" s="132"/>
      <c r="AB139" s="132"/>
    </row>
    <row r="140" spans="15:28" ht="14.25" customHeight="1">
      <c r="O140" s="132"/>
      <c r="P140" s="132"/>
      <c r="Q140" s="132"/>
      <c r="R140" s="132"/>
      <c r="S140" s="132"/>
      <c r="T140" s="132"/>
      <c r="U140" s="132"/>
      <c r="V140" s="132"/>
      <c r="W140" s="132"/>
      <c r="X140" s="132"/>
      <c r="Y140" s="132"/>
      <c r="Z140" s="132"/>
      <c r="AA140" s="132"/>
      <c r="AB140" s="132"/>
    </row>
    <row r="141" spans="15:28" ht="14.25" customHeight="1">
      <c r="O141" s="132"/>
      <c r="P141" s="132"/>
      <c r="Q141" s="132"/>
      <c r="R141" s="132"/>
      <c r="S141" s="132"/>
      <c r="T141" s="132"/>
      <c r="U141" s="132"/>
      <c r="V141" s="132"/>
      <c r="W141" s="132"/>
      <c r="X141" s="132"/>
      <c r="Y141" s="132"/>
      <c r="Z141" s="132"/>
      <c r="AA141" s="132"/>
      <c r="AB141" s="132"/>
    </row>
    <row r="142" spans="15:28" ht="14.25" customHeight="1">
      <c r="O142" s="132"/>
      <c r="P142" s="132"/>
      <c r="Q142" s="132"/>
      <c r="R142" s="132"/>
      <c r="S142" s="132"/>
      <c r="T142" s="132"/>
      <c r="U142" s="132"/>
      <c r="V142" s="132"/>
      <c r="W142" s="132"/>
      <c r="X142" s="132"/>
      <c r="Y142" s="132"/>
      <c r="Z142" s="132"/>
      <c r="AA142" s="132"/>
      <c r="AB142" s="132"/>
    </row>
    <row r="143" spans="15:28" ht="14.25" customHeight="1">
      <c r="O143" s="132"/>
      <c r="P143" s="132"/>
      <c r="Q143" s="132"/>
      <c r="R143" s="132"/>
      <c r="S143" s="132"/>
      <c r="T143" s="132"/>
      <c r="U143" s="132"/>
      <c r="V143" s="132"/>
      <c r="W143" s="132"/>
      <c r="X143" s="132"/>
      <c r="Y143" s="132"/>
      <c r="Z143" s="132"/>
      <c r="AA143" s="132"/>
      <c r="AB143" s="132"/>
    </row>
    <row r="144" spans="15:28" ht="14.25" customHeight="1">
      <c r="O144" s="132"/>
      <c r="P144" s="132"/>
      <c r="Q144" s="132"/>
      <c r="R144" s="132"/>
      <c r="S144" s="132"/>
      <c r="T144" s="132"/>
      <c r="U144" s="132"/>
      <c r="V144" s="132"/>
      <c r="W144" s="132"/>
      <c r="X144" s="132"/>
      <c r="Y144" s="132"/>
      <c r="Z144" s="132"/>
      <c r="AA144" s="132"/>
      <c r="AB144" s="132"/>
    </row>
    <row r="145" spans="15:28" ht="14.25" customHeight="1">
      <c r="O145" s="132"/>
      <c r="P145" s="132"/>
      <c r="Q145" s="132"/>
      <c r="R145" s="132"/>
      <c r="S145" s="132"/>
      <c r="T145" s="132"/>
      <c r="U145" s="132"/>
      <c r="V145" s="132"/>
      <c r="W145" s="132"/>
      <c r="X145" s="132"/>
      <c r="Y145" s="132"/>
      <c r="Z145" s="132"/>
      <c r="AA145" s="132"/>
      <c r="AB145" s="132"/>
    </row>
    <row r="146" spans="15:28" ht="14.25" customHeight="1">
      <c r="O146" s="132"/>
      <c r="P146" s="132"/>
      <c r="Q146" s="132"/>
      <c r="R146" s="132"/>
      <c r="S146" s="132"/>
      <c r="T146" s="132"/>
      <c r="U146" s="132"/>
      <c r="V146" s="132"/>
      <c r="W146" s="132"/>
      <c r="X146" s="132"/>
      <c r="Y146" s="132"/>
      <c r="Z146" s="132"/>
      <c r="AA146" s="132"/>
      <c r="AB146" s="132"/>
    </row>
    <row r="147" spans="15:28" ht="14.25" customHeight="1">
      <c r="O147" s="132"/>
      <c r="P147" s="132"/>
      <c r="Q147" s="132"/>
      <c r="R147" s="132"/>
      <c r="S147" s="132"/>
      <c r="T147" s="132"/>
      <c r="U147" s="132"/>
      <c r="V147" s="132"/>
      <c r="W147" s="132"/>
      <c r="X147" s="132"/>
      <c r="Y147" s="132"/>
      <c r="Z147" s="132"/>
      <c r="AA147" s="132"/>
      <c r="AB147" s="132"/>
    </row>
    <row r="148" spans="15:28" ht="14.25" customHeight="1">
      <c r="O148" s="132"/>
      <c r="P148" s="132"/>
      <c r="Q148" s="132"/>
      <c r="R148" s="132"/>
      <c r="S148" s="132"/>
      <c r="T148" s="132"/>
      <c r="U148" s="132"/>
      <c r="V148" s="132"/>
      <c r="W148" s="132"/>
      <c r="X148" s="132"/>
      <c r="Y148" s="132"/>
      <c r="Z148" s="132"/>
      <c r="AA148" s="132"/>
      <c r="AB148" s="132"/>
    </row>
    <row r="149" spans="15:28" ht="14.25" customHeight="1">
      <c r="O149" s="132"/>
      <c r="P149" s="132"/>
      <c r="Q149" s="132"/>
      <c r="R149" s="132"/>
      <c r="S149" s="132"/>
      <c r="T149" s="132"/>
      <c r="U149" s="132"/>
      <c r="V149" s="132"/>
      <c r="W149" s="132"/>
      <c r="X149" s="132"/>
      <c r="Y149" s="132"/>
      <c r="Z149" s="132"/>
      <c r="AA149" s="132"/>
      <c r="AB149" s="132"/>
    </row>
    <row r="150" spans="15:28" ht="14.25" customHeight="1">
      <c r="O150" s="132"/>
      <c r="P150" s="132"/>
      <c r="Q150" s="132"/>
      <c r="R150" s="132"/>
      <c r="S150" s="132"/>
      <c r="T150" s="132"/>
      <c r="U150" s="132"/>
      <c r="V150" s="132"/>
      <c r="W150" s="132"/>
      <c r="X150" s="132"/>
      <c r="Y150" s="132"/>
      <c r="Z150" s="132"/>
      <c r="AA150" s="132"/>
      <c r="AB150" s="132"/>
    </row>
    <row r="151" spans="15:28" ht="14.25" customHeight="1">
      <c r="O151" s="132"/>
      <c r="P151" s="132"/>
      <c r="Q151" s="132"/>
      <c r="R151" s="132"/>
      <c r="S151" s="132"/>
      <c r="T151" s="132"/>
      <c r="U151" s="132"/>
      <c r="V151" s="132"/>
      <c r="W151" s="132"/>
      <c r="X151" s="132"/>
      <c r="Y151" s="132"/>
      <c r="Z151" s="132"/>
      <c r="AA151" s="132"/>
      <c r="AB151" s="132"/>
    </row>
    <row r="152" spans="15:28" ht="14.25" customHeight="1">
      <c r="O152" s="132"/>
      <c r="P152" s="132"/>
      <c r="Q152" s="132"/>
      <c r="R152" s="132"/>
      <c r="S152" s="132"/>
      <c r="T152" s="132"/>
      <c r="U152" s="132"/>
      <c r="V152" s="132"/>
      <c r="W152" s="132"/>
      <c r="X152" s="132"/>
      <c r="Y152" s="132"/>
      <c r="Z152" s="132"/>
      <c r="AA152" s="132"/>
      <c r="AB152" s="132"/>
    </row>
    <row r="153" spans="15:28" ht="14.25" customHeight="1">
      <c r="O153" s="132"/>
      <c r="P153" s="132"/>
      <c r="Q153" s="132"/>
      <c r="R153" s="132"/>
      <c r="S153" s="132"/>
      <c r="T153" s="132"/>
      <c r="U153" s="132"/>
      <c r="V153" s="132"/>
      <c r="W153" s="132"/>
      <c r="X153" s="132"/>
      <c r="Y153" s="132"/>
      <c r="Z153" s="132"/>
      <c r="AA153" s="132"/>
      <c r="AB153" s="132"/>
    </row>
    <row r="154" spans="15:28" ht="14.25" customHeight="1">
      <c r="O154" s="132"/>
      <c r="P154" s="132"/>
      <c r="Q154" s="132"/>
      <c r="R154" s="132"/>
      <c r="S154" s="132"/>
      <c r="T154" s="132"/>
      <c r="U154" s="132"/>
      <c r="V154" s="132"/>
      <c r="W154" s="132"/>
      <c r="X154" s="132"/>
      <c r="Y154" s="132"/>
      <c r="Z154" s="132"/>
      <c r="AA154" s="132"/>
      <c r="AB154" s="132"/>
    </row>
    <row r="155" spans="15:28" ht="14.25" customHeight="1">
      <c r="O155" s="132"/>
      <c r="P155" s="132"/>
      <c r="Q155" s="132"/>
      <c r="R155" s="132"/>
      <c r="S155" s="132"/>
      <c r="T155" s="132"/>
      <c r="U155" s="132"/>
      <c r="V155" s="132"/>
      <c r="W155" s="132"/>
      <c r="X155" s="132"/>
      <c r="Y155" s="132"/>
      <c r="Z155" s="132"/>
      <c r="AA155" s="132"/>
      <c r="AB155" s="132"/>
    </row>
    <row r="156" spans="15:28" ht="14.25" customHeight="1">
      <c r="O156" s="132"/>
      <c r="P156" s="132"/>
      <c r="Q156" s="132"/>
      <c r="R156" s="132"/>
      <c r="S156" s="132"/>
      <c r="T156" s="132"/>
      <c r="U156" s="132"/>
      <c r="V156" s="132"/>
      <c r="W156" s="132"/>
      <c r="X156" s="132"/>
      <c r="Y156" s="132"/>
      <c r="Z156" s="132"/>
      <c r="AA156" s="132"/>
      <c r="AB156" s="132"/>
    </row>
    <row r="157" spans="15:28" ht="14.25" customHeight="1">
      <c r="O157" s="132"/>
      <c r="P157" s="132"/>
      <c r="Q157" s="132"/>
      <c r="R157" s="132"/>
      <c r="S157" s="132"/>
      <c r="T157" s="132"/>
      <c r="U157" s="132"/>
      <c r="V157" s="132"/>
      <c r="W157" s="132"/>
      <c r="X157" s="132"/>
      <c r="Y157" s="132"/>
      <c r="Z157" s="132"/>
      <c r="AA157" s="132"/>
      <c r="AB157" s="132"/>
    </row>
    <row r="158" spans="15:28" ht="14.25" customHeight="1">
      <c r="O158" s="132"/>
      <c r="P158" s="132"/>
      <c r="Q158" s="132"/>
      <c r="R158" s="132"/>
      <c r="S158" s="132"/>
      <c r="T158" s="132"/>
      <c r="U158" s="132"/>
      <c r="V158" s="132"/>
      <c r="W158" s="132"/>
      <c r="X158" s="132"/>
      <c r="Y158" s="132"/>
      <c r="Z158" s="132"/>
      <c r="AA158" s="132"/>
      <c r="AB158" s="132"/>
    </row>
    <row r="159" spans="15:28" ht="14.25" customHeight="1">
      <c r="O159" s="132"/>
      <c r="P159" s="132"/>
      <c r="Q159" s="132"/>
      <c r="R159" s="132"/>
      <c r="S159" s="132"/>
      <c r="T159" s="132"/>
      <c r="U159" s="132"/>
      <c r="V159" s="132"/>
      <c r="W159" s="132"/>
      <c r="X159" s="132"/>
      <c r="Y159" s="132"/>
      <c r="Z159" s="132"/>
      <c r="AA159" s="132"/>
      <c r="AB159" s="132"/>
    </row>
    <row r="160" spans="15:28" ht="14.25" customHeight="1">
      <c r="O160" s="132"/>
      <c r="P160" s="132"/>
      <c r="Q160" s="132"/>
      <c r="R160" s="132"/>
      <c r="S160" s="132"/>
      <c r="T160" s="132"/>
      <c r="U160" s="132"/>
      <c r="V160" s="132"/>
      <c r="W160" s="132"/>
      <c r="X160" s="132"/>
      <c r="Y160" s="132"/>
      <c r="Z160" s="132"/>
      <c r="AA160" s="132"/>
      <c r="AB160" s="132"/>
    </row>
    <row r="161" spans="15:28" ht="14.25" customHeight="1">
      <c r="O161" s="132"/>
      <c r="P161" s="132"/>
      <c r="Q161" s="132"/>
      <c r="R161" s="132"/>
      <c r="S161" s="132"/>
      <c r="T161" s="132"/>
      <c r="U161" s="132"/>
      <c r="V161" s="132"/>
      <c r="W161" s="132"/>
      <c r="X161" s="132"/>
      <c r="Y161" s="132"/>
      <c r="Z161" s="132"/>
      <c r="AA161" s="132"/>
      <c r="AB161" s="132"/>
    </row>
    <row r="162" spans="15:28" ht="14.25" customHeight="1">
      <c r="O162" s="132"/>
      <c r="P162" s="132"/>
      <c r="Q162" s="132"/>
      <c r="R162" s="132"/>
      <c r="S162" s="132"/>
      <c r="T162" s="132"/>
      <c r="U162" s="132"/>
      <c r="V162" s="132"/>
      <c r="W162" s="132"/>
      <c r="X162" s="132"/>
      <c r="Y162" s="132"/>
      <c r="Z162" s="132"/>
      <c r="AA162" s="132"/>
      <c r="AB162" s="132"/>
    </row>
    <row r="163" spans="15:28" ht="14.25" customHeight="1">
      <c r="O163" s="132"/>
      <c r="P163" s="132"/>
      <c r="Q163" s="132"/>
      <c r="R163" s="132"/>
      <c r="S163" s="132"/>
      <c r="T163" s="132"/>
      <c r="U163" s="132"/>
      <c r="V163" s="132"/>
      <c r="W163" s="132"/>
      <c r="X163" s="132"/>
      <c r="Y163" s="132"/>
      <c r="Z163" s="132"/>
      <c r="AA163" s="132"/>
      <c r="AB163" s="132"/>
    </row>
    <row r="164" spans="15:28" ht="14.25" customHeight="1">
      <c r="O164" s="132"/>
      <c r="P164" s="132"/>
      <c r="Q164" s="132"/>
      <c r="R164" s="132"/>
      <c r="S164" s="132"/>
      <c r="T164" s="132"/>
      <c r="U164" s="132"/>
      <c r="V164" s="132"/>
      <c r="W164" s="132"/>
      <c r="X164" s="132"/>
      <c r="Y164" s="132"/>
      <c r="Z164" s="132"/>
      <c r="AA164" s="132"/>
      <c r="AB164" s="132"/>
    </row>
    <row r="165" spans="15:28" ht="14.25" customHeight="1">
      <c r="O165" s="132"/>
      <c r="P165" s="132"/>
      <c r="Q165" s="132"/>
      <c r="R165" s="132"/>
      <c r="S165" s="132"/>
      <c r="T165" s="132"/>
      <c r="U165" s="132"/>
      <c r="V165" s="132"/>
      <c r="W165" s="132"/>
      <c r="X165" s="132"/>
      <c r="Y165" s="132"/>
      <c r="Z165" s="132"/>
      <c r="AA165" s="132"/>
      <c r="AB165" s="132"/>
    </row>
    <row r="166" spans="15:28" ht="14.25" customHeight="1">
      <c r="O166" s="132"/>
      <c r="P166" s="132"/>
      <c r="Q166" s="132"/>
      <c r="R166" s="132"/>
      <c r="S166" s="132"/>
      <c r="T166" s="132"/>
      <c r="U166" s="132"/>
      <c r="V166" s="132"/>
      <c r="W166" s="132"/>
      <c r="X166" s="132"/>
      <c r="Y166" s="132"/>
      <c r="Z166" s="132"/>
      <c r="AA166" s="132"/>
      <c r="AB166" s="132"/>
    </row>
    <row r="167" spans="15:28" ht="14.25" customHeight="1">
      <c r="O167" s="132"/>
      <c r="P167" s="132"/>
      <c r="Q167" s="132"/>
      <c r="R167" s="132"/>
      <c r="S167" s="132"/>
      <c r="T167" s="132"/>
      <c r="U167" s="132"/>
      <c r="V167" s="132"/>
      <c r="W167" s="132"/>
      <c r="X167" s="132"/>
      <c r="Y167" s="132"/>
      <c r="Z167" s="132"/>
      <c r="AA167" s="132"/>
      <c r="AB167" s="132"/>
    </row>
    <row r="168" spans="15:28" ht="14.25" customHeight="1">
      <c r="O168" s="132"/>
      <c r="P168" s="132"/>
      <c r="Q168" s="132"/>
      <c r="R168" s="132"/>
      <c r="S168" s="132"/>
      <c r="T168" s="132"/>
      <c r="U168" s="132"/>
      <c r="V168" s="132"/>
      <c r="W168" s="132"/>
      <c r="X168" s="132"/>
      <c r="Y168" s="132"/>
      <c r="Z168" s="132"/>
      <c r="AA168" s="132"/>
      <c r="AB168" s="132"/>
    </row>
    <row r="169" spans="15:28" ht="14.25" customHeight="1">
      <c r="O169" s="132"/>
      <c r="P169" s="132"/>
      <c r="Q169" s="132"/>
      <c r="R169" s="132"/>
      <c r="S169" s="132"/>
      <c r="T169" s="132"/>
      <c r="U169" s="132"/>
      <c r="V169" s="132"/>
      <c r="W169" s="132"/>
      <c r="X169" s="132"/>
      <c r="Y169" s="132"/>
      <c r="Z169" s="132"/>
      <c r="AA169" s="132"/>
      <c r="AB169" s="132"/>
    </row>
    <row r="170" spans="15:28" ht="14.25" customHeight="1">
      <c r="O170" s="132"/>
      <c r="P170" s="132"/>
      <c r="Q170" s="132"/>
      <c r="R170" s="132"/>
      <c r="S170" s="132"/>
      <c r="T170" s="132"/>
      <c r="U170" s="132"/>
      <c r="V170" s="132"/>
      <c r="W170" s="132"/>
      <c r="X170" s="132"/>
      <c r="Y170" s="132"/>
      <c r="Z170" s="132"/>
      <c r="AA170" s="132"/>
      <c r="AB170" s="132"/>
    </row>
    <row r="171" spans="15:28" ht="14.25" customHeight="1">
      <c r="O171" s="132"/>
      <c r="P171" s="132"/>
      <c r="Q171" s="132"/>
      <c r="R171" s="132"/>
      <c r="S171" s="132"/>
      <c r="T171" s="132"/>
      <c r="U171" s="132"/>
      <c r="V171" s="132"/>
      <c r="W171" s="132"/>
      <c r="X171" s="132"/>
      <c r="Y171" s="132"/>
      <c r="Z171" s="132"/>
      <c r="AA171" s="132"/>
      <c r="AB171" s="132"/>
    </row>
    <row r="172" spans="15:28" ht="14.25" customHeight="1">
      <c r="O172" s="132"/>
      <c r="P172" s="132"/>
      <c r="Q172" s="132"/>
      <c r="R172" s="132"/>
      <c r="S172" s="132"/>
      <c r="T172" s="132"/>
      <c r="U172" s="132"/>
      <c r="V172" s="132"/>
      <c r="W172" s="132"/>
      <c r="X172" s="132"/>
      <c r="Y172" s="132"/>
      <c r="Z172" s="132"/>
      <c r="AA172" s="132"/>
      <c r="AB172" s="132"/>
    </row>
    <row r="173" spans="15:28" ht="14.25" customHeight="1">
      <c r="O173" s="132"/>
      <c r="P173" s="132"/>
      <c r="Q173" s="132"/>
      <c r="R173" s="132"/>
      <c r="S173" s="132"/>
      <c r="T173" s="132"/>
      <c r="U173" s="132"/>
      <c r="V173" s="132"/>
      <c r="W173" s="132"/>
      <c r="X173" s="132"/>
      <c r="Y173" s="132"/>
      <c r="Z173" s="132"/>
      <c r="AA173" s="132"/>
      <c r="AB173" s="132"/>
    </row>
    <row r="174" spans="15:28" ht="14.25" customHeight="1">
      <c r="O174" s="132"/>
      <c r="P174" s="132"/>
      <c r="Q174" s="132"/>
      <c r="R174" s="132"/>
      <c r="S174" s="132"/>
      <c r="T174" s="132"/>
      <c r="U174" s="132"/>
      <c r="V174" s="132"/>
      <c r="W174" s="132"/>
      <c r="X174" s="132"/>
      <c r="Y174" s="132"/>
      <c r="Z174" s="132"/>
      <c r="AA174" s="132"/>
      <c r="AB174" s="132"/>
    </row>
    <row r="175" spans="15:28" ht="14.25" customHeight="1">
      <c r="O175" s="132"/>
      <c r="P175" s="132"/>
      <c r="Q175" s="132"/>
      <c r="R175" s="132"/>
      <c r="S175" s="132"/>
      <c r="T175" s="132"/>
      <c r="U175" s="132"/>
      <c r="V175" s="132"/>
      <c r="W175" s="132"/>
      <c r="X175" s="132"/>
      <c r="Y175" s="132"/>
      <c r="Z175" s="132"/>
      <c r="AA175" s="132"/>
      <c r="AB175" s="132"/>
    </row>
    <row r="176" spans="15:28" ht="14.25" customHeight="1">
      <c r="O176" s="132"/>
      <c r="P176" s="132"/>
      <c r="Q176" s="132"/>
      <c r="R176" s="132"/>
      <c r="S176" s="132"/>
      <c r="T176" s="132"/>
      <c r="U176" s="132"/>
      <c r="V176" s="132"/>
      <c r="W176" s="132"/>
      <c r="X176" s="132"/>
      <c r="Y176" s="132"/>
      <c r="Z176" s="132"/>
      <c r="AA176" s="132"/>
      <c r="AB176" s="132"/>
    </row>
    <row r="177" spans="15:28" ht="14.25" customHeight="1">
      <c r="O177" s="132"/>
      <c r="P177" s="132"/>
      <c r="Q177" s="132"/>
      <c r="R177" s="132"/>
      <c r="S177" s="132"/>
      <c r="T177" s="132"/>
      <c r="U177" s="132"/>
      <c r="V177" s="132"/>
      <c r="W177" s="132"/>
      <c r="X177" s="132"/>
      <c r="Y177" s="132"/>
      <c r="Z177" s="132"/>
      <c r="AA177" s="132"/>
      <c r="AB177" s="132"/>
    </row>
    <row r="178" spans="15:28" ht="14.25" customHeight="1">
      <c r="O178" s="132"/>
      <c r="P178" s="132"/>
      <c r="Q178" s="132"/>
      <c r="R178" s="132"/>
      <c r="S178" s="132"/>
      <c r="T178" s="132"/>
      <c r="U178" s="132"/>
      <c r="V178" s="132"/>
      <c r="W178" s="132"/>
      <c r="X178" s="132"/>
      <c r="Y178" s="132"/>
      <c r="Z178" s="132"/>
      <c r="AA178" s="132"/>
      <c r="AB178" s="132"/>
    </row>
    <row r="179" spans="15:28" ht="14.25" customHeight="1">
      <c r="O179" s="132"/>
      <c r="P179" s="132"/>
      <c r="Q179" s="132"/>
      <c r="R179" s="132"/>
      <c r="S179" s="132"/>
      <c r="T179" s="132"/>
      <c r="U179" s="132"/>
      <c r="V179" s="132"/>
      <c r="W179" s="132"/>
      <c r="X179" s="132"/>
      <c r="Y179" s="132"/>
      <c r="Z179" s="132"/>
      <c r="AA179" s="132"/>
      <c r="AB179" s="132"/>
    </row>
    <row r="180" spans="15:28" ht="14.25" customHeight="1">
      <c r="O180" s="132"/>
      <c r="P180" s="132"/>
      <c r="Q180" s="132"/>
      <c r="R180" s="132"/>
      <c r="S180" s="132"/>
      <c r="T180" s="132"/>
      <c r="U180" s="132"/>
      <c r="V180" s="132"/>
      <c r="W180" s="132"/>
      <c r="X180" s="132"/>
      <c r="Y180" s="132"/>
      <c r="Z180" s="132"/>
      <c r="AA180" s="132"/>
      <c r="AB180" s="132"/>
    </row>
    <row r="181" spans="15:28" ht="14.25" customHeight="1">
      <c r="O181" s="132"/>
      <c r="P181" s="132"/>
      <c r="Q181" s="132"/>
      <c r="R181" s="132"/>
      <c r="S181" s="132"/>
      <c r="T181" s="132"/>
      <c r="U181" s="132"/>
      <c r="V181" s="132"/>
      <c r="W181" s="132"/>
      <c r="X181" s="132"/>
      <c r="Y181" s="132"/>
      <c r="Z181" s="132"/>
      <c r="AA181" s="132"/>
      <c r="AB181" s="132"/>
    </row>
    <row r="182" spans="15:28" ht="14.25" customHeight="1">
      <c r="O182" s="132"/>
      <c r="P182" s="132"/>
      <c r="Q182" s="132"/>
      <c r="R182" s="132"/>
      <c r="S182" s="132"/>
      <c r="T182" s="132"/>
      <c r="U182" s="132"/>
      <c r="V182" s="132"/>
      <c r="W182" s="132"/>
      <c r="X182" s="132"/>
      <c r="Y182" s="132"/>
      <c r="Z182" s="132"/>
      <c r="AA182" s="132"/>
      <c r="AB182" s="132"/>
    </row>
    <row r="183" spans="15:28" ht="14.25" customHeight="1">
      <c r="O183" s="132"/>
      <c r="P183" s="132"/>
      <c r="Q183" s="132"/>
      <c r="R183" s="132"/>
      <c r="S183" s="132"/>
      <c r="T183" s="132"/>
      <c r="U183" s="132"/>
      <c r="V183" s="132"/>
      <c r="W183" s="132"/>
      <c r="X183" s="132"/>
      <c r="Y183" s="132"/>
      <c r="Z183" s="132"/>
      <c r="AA183" s="132"/>
      <c r="AB183" s="132"/>
    </row>
    <row r="184" spans="15:28" ht="14.25" customHeight="1">
      <c r="O184" s="132"/>
      <c r="P184" s="132"/>
      <c r="Q184" s="132"/>
      <c r="R184" s="132"/>
      <c r="S184" s="132"/>
      <c r="T184" s="132"/>
      <c r="U184" s="132"/>
      <c r="V184" s="132"/>
      <c r="W184" s="132"/>
      <c r="X184" s="132"/>
      <c r="Y184" s="132"/>
      <c r="Z184" s="132"/>
      <c r="AA184" s="132"/>
      <c r="AB184" s="132"/>
    </row>
    <row r="185" spans="15:28" ht="14.25" customHeight="1">
      <c r="O185" s="132"/>
      <c r="P185" s="132"/>
      <c r="Q185" s="132"/>
      <c r="R185" s="132"/>
      <c r="S185" s="132"/>
      <c r="T185" s="132"/>
      <c r="U185" s="132"/>
      <c r="V185" s="132"/>
      <c r="W185" s="132"/>
      <c r="X185" s="132"/>
      <c r="Y185" s="132"/>
      <c r="Z185" s="132"/>
      <c r="AA185" s="132"/>
      <c r="AB185" s="132"/>
    </row>
    <row r="186" spans="15:28" ht="14.25" customHeight="1">
      <c r="O186" s="132"/>
      <c r="P186" s="132"/>
      <c r="Q186" s="132"/>
      <c r="R186" s="132"/>
      <c r="S186" s="132"/>
      <c r="T186" s="132"/>
      <c r="U186" s="132"/>
      <c r="V186" s="132"/>
      <c r="W186" s="132"/>
      <c r="X186" s="132"/>
      <c r="Y186" s="132"/>
      <c r="Z186" s="132"/>
      <c r="AA186" s="132"/>
      <c r="AB186" s="132"/>
    </row>
    <row r="187" spans="15:28" ht="14.25" customHeight="1">
      <c r="O187" s="132"/>
      <c r="P187" s="132"/>
      <c r="Q187" s="132"/>
      <c r="R187" s="132"/>
      <c r="S187" s="132"/>
      <c r="T187" s="132"/>
      <c r="U187" s="132"/>
      <c r="V187" s="132"/>
      <c r="W187" s="132"/>
      <c r="X187" s="132"/>
      <c r="Y187" s="132"/>
      <c r="Z187" s="132"/>
      <c r="AA187" s="132"/>
      <c r="AB187" s="132"/>
    </row>
    <row r="188" spans="15:28" ht="14.25" customHeight="1">
      <c r="O188" s="132"/>
      <c r="P188" s="132"/>
      <c r="Q188" s="132"/>
      <c r="R188" s="132"/>
      <c r="S188" s="132"/>
      <c r="T188" s="132"/>
      <c r="U188" s="132"/>
      <c r="V188" s="132"/>
      <c r="W188" s="132"/>
      <c r="X188" s="132"/>
      <c r="Y188" s="132"/>
      <c r="Z188" s="132"/>
      <c r="AA188" s="132"/>
      <c r="AB188" s="132"/>
    </row>
    <row r="189" spans="15:28" ht="14.25" customHeight="1">
      <c r="O189" s="132"/>
      <c r="P189" s="132"/>
      <c r="Q189" s="132"/>
      <c r="R189" s="132"/>
      <c r="S189" s="132"/>
      <c r="T189" s="132"/>
      <c r="U189" s="132"/>
      <c r="V189" s="132"/>
      <c r="W189" s="132"/>
      <c r="X189" s="132"/>
      <c r="Y189" s="132"/>
      <c r="Z189" s="132"/>
      <c r="AA189" s="132"/>
      <c r="AB189" s="132"/>
    </row>
    <row r="190" spans="15:28" ht="14.25" customHeight="1">
      <c r="O190" s="132"/>
      <c r="P190" s="132"/>
      <c r="Q190" s="132"/>
      <c r="R190" s="132"/>
      <c r="S190" s="132"/>
      <c r="T190" s="132"/>
      <c r="U190" s="132"/>
      <c r="V190" s="132"/>
      <c r="W190" s="132"/>
      <c r="X190" s="132"/>
      <c r="Y190" s="132"/>
      <c r="Z190" s="132"/>
      <c r="AA190" s="132"/>
      <c r="AB190" s="132"/>
    </row>
    <row r="191" spans="15:28" ht="14.25" customHeight="1">
      <c r="O191" s="132"/>
      <c r="P191" s="132"/>
      <c r="Q191" s="132"/>
      <c r="R191" s="132"/>
      <c r="S191" s="132"/>
      <c r="T191" s="132"/>
      <c r="U191" s="132"/>
      <c r="V191" s="132"/>
      <c r="W191" s="132"/>
      <c r="X191" s="132"/>
      <c r="Y191" s="132"/>
      <c r="Z191" s="132"/>
      <c r="AA191" s="132"/>
      <c r="AB191" s="132"/>
    </row>
    <row r="192" spans="15:28" ht="14.25" customHeight="1">
      <c r="O192" s="132"/>
      <c r="P192" s="132"/>
      <c r="Q192" s="132"/>
      <c r="R192" s="132"/>
      <c r="S192" s="132"/>
      <c r="T192" s="132"/>
      <c r="U192" s="132"/>
      <c r="V192" s="132"/>
      <c r="W192" s="132"/>
      <c r="X192" s="132"/>
      <c r="Y192" s="132"/>
      <c r="Z192" s="132"/>
      <c r="AA192" s="132"/>
      <c r="AB192" s="132"/>
    </row>
    <row r="193" spans="15:28" ht="14.25" customHeight="1">
      <c r="O193" s="132"/>
      <c r="P193" s="132"/>
      <c r="Q193" s="132"/>
      <c r="R193" s="132"/>
      <c r="S193" s="132"/>
      <c r="T193" s="132"/>
      <c r="U193" s="132"/>
      <c r="V193" s="132"/>
      <c r="W193" s="132"/>
      <c r="X193" s="132"/>
      <c r="Y193" s="132"/>
      <c r="Z193" s="132"/>
      <c r="AA193" s="132"/>
      <c r="AB193" s="132"/>
    </row>
    <row r="194" spans="15:28" ht="14.25" customHeight="1">
      <c r="O194" s="132"/>
      <c r="P194" s="132"/>
      <c r="Q194" s="132"/>
      <c r="R194" s="132"/>
      <c r="S194" s="132"/>
      <c r="T194" s="132"/>
      <c r="U194" s="132"/>
      <c r="V194" s="132"/>
      <c r="W194" s="132"/>
      <c r="X194" s="132"/>
      <c r="Y194" s="132"/>
      <c r="Z194" s="132"/>
      <c r="AA194" s="132"/>
      <c r="AB194" s="132"/>
    </row>
    <row r="195" spans="15:28" ht="14.25" customHeight="1">
      <c r="O195" s="132"/>
      <c r="P195" s="132"/>
      <c r="Q195" s="132"/>
      <c r="R195" s="132"/>
      <c r="S195" s="132"/>
      <c r="T195" s="132"/>
      <c r="U195" s="132"/>
      <c r="V195" s="132"/>
      <c r="W195" s="132"/>
      <c r="X195" s="132"/>
      <c r="Y195" s="132"/>
      <c r="Z195" s="132"/>
      <c r="AA195" s="132"/>
      <c r="AB195" s="132"/>
    </row>
    <row r="196" spans="15:28" ht="14.25" customHeight="1">
      <c r="O196" s="132"/>
      <c r="P196" s="132"/>
      <c r="Q196" s="132"/>
      <c r="R196" s="132"/>
      <c r="S196" s="132"/>
      <c r="T196" s="132"/>
      <c r="U196" s="132"/>
      <c r="V196" s="132"/>
      <c r="W196" s="132"/>
      <c r="X196" s="132"/>
      <c r="Y196" s="132"/>
      <c r="Z196" s="132"/>
      <c r="AA196" s="132"/>
      <c r="AB196" s="132"/>
    </row>
    <row r="197" spans="15:28" ht="14.25" customHeight="1">
      <c r="O197" s="132"/>
      <c r="P197" s="132"/>
      <c r="Q197" s="132"/>
      <c r="R197" s="132"/>
      <c r="S197" s="132"/>
      <c r="T197" s="132"/>
      <c r="U197" s="132"/>
      <c r="V197" s="132"/>
      <c r="W197" s="132"/>
      <c r="X197" s="132"/>
      <c r="Y197" s="132"/>
      <c r="Z197" s="132"/>
      <c r="AA197" s="132"/>
      <c r="AB197" s="132"/>
    </row>
    <row r="198" spans="15:28" ht="14.25" customHeight="1">
      <c r="O198" s="132"/>
      <c r="P198" s="132"/>
      <c r="Q198" s="132"/>
      <c r="R198" s="132"/>
      <c r="S198" s="132"/>
      <c r="T198" s="132"/>
      <c r="U198" s="132"/>
      <c r="V198" s="132"/>
      <c r="W198" s="132"/>
      <c r="X198" s="132"/>
      <c r="Y198" s="132"/>
      <c r="Z198" s="132"/>
      <c r="AA198" s="132"/>
      <c r="AB198" s="132"/>
    </row>
    <row r="199" spans="15:28" ht="14.25" customHeight="1">
      <c r="O199" s="132"/>
      <c r="P199" s="132"/>
      <c r="Q199" s="132"/>
      <c r="R199" s="132"/>
      <c r="S199" s="132"/>
      <c r="T199" s="132"/>
      <c r="U199" s="132"/>
      <c r="V199" s="132"/>
      <c r="W199" s="132"/>
      <c r="X199" s="132"/>
      <c r="Y199" s="132"/>
      <c r="Z199" s="132"/>
      <c r="AA199" s="132"/>
      <c r="AB199" s="132"/>
    </row>
    <row r="200" spans="15:28" ht="14.25" customHeight="1">
      <c r="O200" s="132"/>
      <c r="P200" s="132"/>
      <c r="Q200" s="132"/>
      <c r="R200" s="132"/>
      <c r="S200" s="132"/>
      <c r="T200" s="132"/>
      <c r="U200" s="132"/>
      <c r="V200" s="132"/>
      <c r="W200" s="132"/>
      <c r="X200" s="132"/>
      <c r="Y200" s="132"/>
      <c r="Z200" s="132"/>
      <c r="AA200" s="132"/>
      <c r="AB200" s="132"/>
    </row>
    <row r="201" spans="15:28" ht="14.25" customHeight="1">
      <c r="O201" s="132"/>
      <c r="P201" s="132"/>
      <c r="Q201" s="132"/>
      <c r="R201" s="132"/>
      <c r="S201" s="132"/>
      <c r="T201" s="132"/>
      <c r="U201" s="132"/>
      <c r="V201" s="132"/>
      <c r="W201" s="132"/>
      <c r="X201" s="132"/>
      <c r="Y201" s="132"/>
      <c r="Z201" s="132"/>
      <c r="AA201" s="132"/>
      <c r="AB201" s="132"/>
    </row>
    <row r="202" spans="15:28" ht="14.25" customHeight="1">
      <c r="O202" s="132"/>
      <c r="P202" s="132"/>
      <c r="Q202" s="132"/>
      <c r="R202" s="132"/>
      <c r="S202" s="132"/>
      <c r="T202" s="132"/>
      <c r="U202" s="132"/>
      <c r="V202" s="132"/>
      <c r="W202" s="132"/>
      <c r="X202" s="132"/>
      <c r="Y202" s="132"/>
      <c r="Z202" s="132"/>
      <c r="AA202" s="132"/>
      <c r="AB202" s="132"/>
    </row>
    <row r="203" spans="15:28" ht="14.25" customHeight="1">
      <c r="O203" s="132"/>
      <c r="P203" s="132"/>
      <c r="Q203" s="132"/>
      <c r="R203" s="132"/>
      <c r="S203" s="132"/>
      <c r="T203" s="132"/>
      <c r="U203" s="132"/>
      <c r="V203" s="132"/>
      <c r="W203" s="132"/>
      <c r="X203" s="132"/>
      <c r="Y203" s="132"/>
      <c r="Z203" s="132"/>
      <c r="AA203" s="132"/>
      <c r="AB203" s="132"/>
    </row>
    <row r="204" spans="15:28" ht="14.25" customHeight="1">
      <c r="O204" s="132"/>
      <c r="P204" s="132"/>
      <c r="Q204" s="132"/>
      <c r="R204" s="132"/>
      <c r="S204" s="132"/>
      <c r="T204" s="132"/>
      <c r="U204" s="132"/>
      <c r="V204" s="132"/>
      <c r="W204" s="132"/>
      <c r="X204" s="132"/>
      <c r="Y204" s="132"/>
      <c r="Z204" s="132"/>
      <c r="AA204" s="132"/>
      <c r="AB204" s="132"/>
    </row>
    <row r="205" spans="15:28" ht="14.25" customHeight="1">
      <c r="O205" s="132"/>
      <c r="P205" s="132"/>
      <c r="Q205" s="132"/>
      <c r="R205" s="132"/>
      <c r="S205" s="132"/>
      <c r="T205" s="132"/>
      <c r="U205" s="132"/>
      <c r="V205" s="132"/>
      <c r="W205" s="132"/>
      <c r="X205" s="132"/>
      <c r="Y205" s="132"/>
      <c r="Z205" s="132"/>
      <c r="AA205" s="132"/>
      <c r="AB205" s="132"/>
    </row>
    <row r="206" spans="15:28" ht="14.25" customHeight="1">
      <c r="O206" s="132"/>
      <c r="P206" s="132"/>
      <c r="Q206" s="132"/>
      <c r="R206" s="132"/>
      <c r="S206" s="132"/>
      <c r="T206" s="132"/>
      <c r="U206" s="132"/>
      <c r="V206" s="132"/>
      <c r="W206" s="132"/>
      <c r="X206" s="132"/>
      <c r="Y206" s="132"/>
      <c r="Z206" s="132"/>
      <c r="AA206" s="132"/>
      <c r="AB206" s="132"/>
    </row>
    <row r="207" spans="15:28" ht="14.25" customHeight="1">
      <c r="O207" s="132"/>
      <c r="P207" s="132"/>
      <c r="Q207" s="132"/>
      <c r="R207" s="132"/>
      <c r="S207" s="132"/>
      <c r="T207" s="132"/>
      <c r="U207" s="132"/>
      <c r="V207" s="132"/>
      <c r="W207" s="132"/>
      <c r="X207" s="132"/>
      <c r="Y207" s="132"/>
      <c r="Z207" s="132"/>
      <c r="AA207" s="132"/>
      <c r="AB207" s="132"/>
    </row>
    <row r="208" spans="15:28" ht="14.25" customHeight="1">
      <c r="O208" s="132"/>
      <c r="P208" s="132"/>
      <c r="Q208" s="132"/>
      <c r="R208" s="132"/>
      <c r="S208" s="132"/>
      <c r="T208" s="132"/>
      <c r="U208" s="132"/>
      <c r="V208" s="132"/>
      <c r="W208" s="132"/>
      <c r="X208" s="132"/>
      <c r="Y208" s="132"/>
      <c r="Z208" s="132"/>
      <c r="AA208" s="132"/>
      <c r="AB208" s="132"/>
    </row>
    <row r="209" spans="15:28" ht="14.25" customHeight="1">
      <c r="O209" s="132"/>
      <c r="P209" s="132"/>
      <c r="Q209" s="132"/>
      <c r="R209" s="132"/>
      <c r="S209" s="132"/>
      <c r="T209" s="132"/>
      <c r="U209" s="132"/>
      <c r="V209" s="132"/>
      <c r="W209" s="132"/>
      <c r="X209" s="132"/>
      <c r="Y209" s="132"/>
      <c r="Z209" s="132"/>
      <c r="AA209" s="132"/>
      <c r="AB209" s="132"/>
    </row>
    <row r="210" spans="15:28" ht="14.25" customHeight="1">
      <c r="O210" s="132"/>
      <c r="P210" s="132"/>
      <c r="Q210" s="132"/>
      <c r="R210" s="132"/>
      <c r="S210" s="132"/>
      <c r="T210" s="132"/>
      <c r="U210" s="132"/>
      <c r="V210" s="132"/>
      <c r="W210" s="132"/>
      <c r="X210" s="132"/>
      <c r="Y210" s="132"/>
      <c r="Z210" s="132"/>
      <c r="AA210" s="132"/>
      <c r="AB210" s="132"/>
    </row>
    <row r="211" spans="15:28" ht="14.25" customHeight="1">
      <c r="O211" s="132"/>
      <c r="P211" s="132"/>
      <c r="Q211" s="132"/>
      <c r="R211" s="132"/>
      <c r="S211" s="132"/>
      <c r="T211" s="132"/>
      <c r="U211" s="132"/>
      <c r="V211" s="132"/>
      <c r="W211" s="132"/>
      <c r="X211" s="132"/>
      <c r="Y211" s="132"/>
      <c r="Z211" s="132"/>
      <c r="AA211" s="132"/>
      <c r="AB211" s="132"/>
    </row>
    <row r="212" spans="15:28" ht="14.25" customHeight="1">
      <c r="O212" s="132"/>
      <c r="P212" s="132"/>
      <c r="Q212" s="132"/>
      <c r="R212" s="132"/>
      <c r="S212" s="132"/>
      <c r="T212" s="132"/>
      <c r="U212" s="132"/>
      <c r="V212" s="132"/>
      <c r="W212" s="132"/>
      <c r="X212" s="132"/>
      <c r="Y212" s="132"/>
      <c r="Z212" s="132"/>
      <c r="AA212" s="132"/>
      <c r="AB212" s="132"/>
    </row>
    <row r="213" spans="15:28" ht="14.25" customHeight="1">
      <c r="O213" s="132"/>
      <c r="P213" s="132"/>
      <c r="Q213" s="132"/>
      <c r="R213" s="132"/>
      <c r="S213" s="132"/>
      <c r="T213" s="132"/>
      <c r="U213" s="132"/>
      <c r="V213" s="132"/>
      <c r="W213" s="132"/>
      <c r="X213" s="132"/>
      <c r="Y213" s="132"/>
      <c r="Z213" s="132"/>
      <c r="AA213" s="132"/>
      <c r="AB213" s="132"/>
    </row>
    <row r="214" spans="15:28" ht="14.25" customHeight="1">
      <c r="O214" s="132"/>
      <c r="P214" s="132"/>
      <c r="Q214" s="132"/>
      <c r="R214" s="132"/>
      <c r="S214" s="132"/>
      <c r="T214" s="132"/>
      <c r="U214" s="132"/>
      <c r="V214" s="132"/>
      <c r="W214" s="132"/>
      <c r="X214" s="132"/>
      <c r="Y214" s="132"/>
      <c r="Z214" s="132"/>
      <c r="AA214" s="132"/>
      <c r="AB214" s="132"/>
    </row>
    <row r="215" spans="15:28" ht="14.25" customHeight="1">
      <c r="O215" s="132"/>
      <c r="P215" s="132"/>
      <c r="Q215" s="132"/>
      <c r="R215" s="132"/>
      <c r="S215" s="132"/>
      <c r="T215" s="132"/>
      <c r="U215" s="132"/>
      <c r="V215" s="132"/>
      <c r="W215" s="132"/>
      <c r="X215" s="132"/>
      <c r="Y215" s="132"/>
      <c r="Z215" s="132"/>
      <c r="AA215" s="132"/>
      <c r="AB215" s="132"/>
    </row>
    <row r="216" spans="15:28" ht="14.25" customHeight="1">
      <c r="O216" s="132"/>
      <c r="P216" s="132"/>
      <c r="Q216" s="132"/>
      <c r="R216" s="132"/>
      <c r="S216" s="132"/>
      <c r="T216" s="132"/>
      <c r="U216" s="132"/>
      <c r="V216" s="132"/>
      <c r="W216" s="132"/>
      <c r="X216" s="132"/>
      <c r="Y216" s="132"/>
      <c r="Z216" s="132"/>
      <c r="AA216" s="132"/>
      <c r="AB216" s="132"/>
    </row>
    <row r="217" spans="15:28" ht="14.25" customHeight="1">
      <c r="O217" s="132"/>
      <c r="P217" s="132"/>
      <c r="Q217" s="132"/>
      <c r="R217" s="132"/>
      <c r="S217" s="132"/>
      <c r="T217" s="132"/>
      <c r="U217" s="132"/>
      <c r="V217" s="132"/>
      <c r="W217" s="132"/>
      <c r="X217" s="132"/>
      <c r="Y217" s="132"/>
      <c r="Z217" s="132"/>
      <c r="AA217" s="132"/>
      <c r="AB217" s="132"/>
    </row>
    <row r="218" spans="15:28" ht="14.25" customHeight="1">
      <c r="O218" s="132"/>
      <c r="P218" s="132"/>
      <c r="Q218" s="132"/>
      <c r="R218" s="132"/>
      <c r="S218" s="132"/>
      <c r="T218" s="132"/>
      <c r="U218" s="132"/>
      <c r="V218" s="132"/>
      <c r="W218" s="132"/>
      <c r="X218" s="132"/>
      <c r="Y218" s="132"/>
      <c r="Z218" s="132"/>
      <c r="AA218" s="132"/>
      <c r="AB218" s="132"/>
    </row>
    <row r="219" spans="15:28" ht="14.25" customHeight="1">
      <c r="O219" s="132"/>
      <c r="P219" s="132"/>
      <c r="Q219" s="132"/>
      <c r="R219" s="132"/>
      <c r="S219" s="132"/>
      <c r="T219" s="132"/>
      <c r="U219" s="132"/>
      <c r="V219" s="132"/>
      <c r="W219" s="132"/>
      <c r="X219" s="132"/>
      <c r="Y219" s="132"/>
      <c r="Z219" s="132"/>
      <c r="AA219" s="132"/>
      <c r="AB219" s="132"/>
    </row>
    <row r="220" spans="15:28" ht="14.25" customHeight="1">
      <c r="O220" s="132"/>
      <c r="P220" s="132"/>
      <c r="Q220" s="132"/>
      <c r="R220" s="132"/>
      <c r="S220" s="132"/>
      <c r="T220" s="132"/>
      <c r="U220" s="132"/>
      <c r="V220" s="132"/>
      <c r="W220" s="132"/>
      <c r="X220" s="132"/>
      <c r="Y220" s="132"/>
      <c r="Z220" s="132"/>
      <c r="AA220" s="132"/>
      <c r="AB220" s="132"/>
    </row>
    <row r="221" spans="15:28" ht="14.25" customHeight="1">
      <c r="O221" s="132"/>
      <c r="P221" s="132"/>
      <c r="Q221" s="132"/>
      <c r="R221" s="132"/>
      <c r="S221" s="132"/>
      <c r="T221" s="132"/>
      <c r="U221" s="132"/>
      <c r="V221" s="132"/>
      <c r="W221" s="132"/>
      <c r="X221" s="132"/>
      <c r="Y221" s="132"/>
      <c r="Z221" s="132"/>
      <c r="AA221" s="132"/>
      <c r="AB221" s="132"/>
    </row>
    <row r="222" spans="15:28" ht="14.25" customHeight="1">
      <c r="O222" s="132"/>
      <c r="P222" s="132"/>
      <c r="Q222" s="132"/>
      <c r="R222" s="132"/>
      <c r="S222" s="132"/>
      <c r="T222" s="132"/>
      <c r="U222" s="132"/>
      <c r="V222" s="132"/>
      <c r="W222" s="132"/>
      <c r="X222" s="132"/>
      <c r="Y222" s="132"/>
      <c r="Z222" s="132"/>
      <c r="AA222" s="132"/>
      <c r="AB222" s="132"/>
    </row>
    <row r="223" spans="15:28" ht="14.25" customHeight="1">
      <c r="O223" s="132"/>
      <c r="P223" s="132"/>
      <c r="Q223" s="132"/>
      <c r="R223" s="132"/>
      <c r="S223" s="132"/>
      <c r="T223" s="132"/>
      <c r="U223" s="132"/>
      <c r="V223" s="132"/>
      <c r="W223" s="132"/>
      <c r="X223" s="132"/>
      <c r="Y223" s="132"/>
      <c r="Z223" s="132"/>
      <c r="AA223" s="132"/>
      <c r="AB223" s="132"/>
    </row>
    <row r="224" spans="15:28" ht="14.25" customHeight="1">
      <c r="O224" s="132"/>
      <c r="P224" s="132"/>
      <c r="Q224" s="132"/>
      <c r="R224" s="132"/>
      <c r="S224" s="132"/>
      <c r="T224" s="132"/>
      <c r="U224" s="132"/>
      <c r="V224" s="132"/>
      <c r="W224" s="132"/>
      <c r="X224" s="132"/>
      <c r="Y224" s="132"/>
      <c r="Z224" s="132"/>
      <c r="AA224" s="132"/>
      <c r="AB224" s="132"/>
    </row>
    <row r="225" spans="15:28" ht="14.25" customHeight="1">
      <c r="O225" s="132"/>
      <c r="P225" s="132"/>
      <c r="Q225" s="132"/>
      <c r="R225" s="132"/>
      <c r="S225" s="132"/>
      <c r="T225" s="132"/>
      <c r="U225" s="132"/>
      <c r="V225" s="132"/>
      <c r="W225" s="132"/>
      <c r="X225" s="132"/>
      <c r="Y225" s="132"/>
      <c r="Z225" s="132"/>
      <c r="AA225" s="132"/>
      <c r="AB225" s="132"/>
    </row>
    <row r="226" spans="15:28" ht="14.25" customHeight="1">
      <c r="O226" s="132"/>
      <c r="P226" s="132"/>
      <c r="Q226" s="132"/>
      <c r="R226" s="132"/>
      <c r="S226" s="132"/>
      <c r="T226" s="132"/>
      <c r="U226" s="132"/>
      <c r="V226" s="132"/>
      <c r="W226" s="132"/>
      <c r="X226" s="132"/>
      <c r="Y226" s="132"/>
      <c r="Z226" s="132"/>
      <c r="AA226" s="132"/>
      <c r="AB226" s="132"/>
    </row>
    <row r="227" spans="15:28" ht="14.25" customHeight="1">
      <c r="O227" s="132"/>
      <c r="P227" s="132"/>
      <c r="Q227" s="132"/>
      <c r="R227" s="132"/>
      <c r="S227" s="132"/>
      <c r="T227" s="132"/>
      <c r="U227" s="132"/>
      <c r="V227" s="132"/>
      <c r="W227" s="132"/>
      <c r="X227" s="132"/>
      <c r="Y227" s="132"/>
      <c r="Z227" s="132"/>
      <c r="AA227" s="132"/>
      <c r="AB227" s="132"/>
    </row>
    <row r="228" spans="15:28" ht="14.25" customHeight="1">
      <c r="O228" s="132"/>
      <c r="P228" s="132"/>
      <c r="Q228" s="132"/>
      <c r="R228" s="132"/>
      <c r="S228" s="132"/>
      <c r="T228" s="132"/>
      <c r="U228" s="132"/>
      <c r="V228" s="132"/>
      <c r="W228" s="132"/>
      <c r="X228" s="132"/>
      <c r="Y228" s="132"/>
      <c r="Z228" s="132"/>
      <c r="AA228" s="132"/>
      <c r="AB228" s="132"/>
    </row>
    <row r="229" spans="15:28" ht="14.25" customHeight="1">
      <c r="O229" s="132"/>
      <c r="P229" s="132"/>
      <c r="Q229" s="132"/>
      <c r="R229" s="132"/>
      <c r="S229" s="132"/>
      <c r="T229" s="132"/>
      <c r="U229" s="132"/>
      <c r="V229" s="132"/>
      <c r="W229" s="132"/>
      <c r="X229" s="132"/>
      <c r="Y229" s="132"/>
      <c r="Z229" s="132"/>
      <c r="AA229" s="132"/>
      <c r="AB229" s="132"/>
    </row>
    <row r="230" spans="15:28" ht="14.25" customHeight="1">
      <c r="O230" s="132"/>
      <c r="P230" s="132"/>
      <c r="Q230" s="132"/>
      <c r="R230" s="132"/>
      <c r="S230" s="132"/>
      <c r="T230" s="132"/>
      <c r="U230" s="132"/>
      <c r="V230" s="132"/>
      <c r="W230" s="132"/>
      <c r="X230" s="132"/>
      <c r="Y230" s="132"/>
      <c r="Z230" s="132"/>
      <c r="AA230" s="132"/>
      <c r="AB230" s="132"/>
    </row>
    <row r="231" spans="15:28" ht="14.25" customHeight="1">
      <c r="O231" s="132"/>
      <c r="P231" s="132"/>
      <c r="Q231" s="132"/>
      <c r="R231" s="132"/>
      <c r="S231" s="132"/>
      <c r="T231" s="132"/>
      <c r="U231" s="132"/>
      <c r="V231" s="132"/>
      <c r="W231" s="132"/>
      <c r="X231" s="132"/>
      <c r="Y231" s="132"/>
      <c r="Z231" s="132"/>
      <c r="AA231" s="132"/>
      <c r="AB231" s="132"/>
    </row>
    <row r="232" spans="15:28" ht="14.25" customHeight="1">
      <c r="O232" s="132"/>
      <c r="P232" s="132"/>
      <c r="Q232" s="132"/>
      <c r="R232" s="132"/>
      <c r="S232" s="132"/>
      <c r="T232" s="132"/>
      <c r="U232" s="132"/>
      <c r="V232" s="132"/>
      <c r="W232" s="132"/>
      <c r="X232" s="132"/>
      <c r="Y232" s="132"/>
      <c r="Z232" s="132"/>
      <c r="AA232" s="132"/>
      <c r="AB232" s="132"/>
    </row>
    <row r="233" spans="15:28" ht="14.25" customHeight="1">
      <c r="O233" s="132"/>
      <c r="P233" s="132"/>
      <c r="Q233" s="132"/>
      <c r="R233" s="132"/>
      <c r="S233" s="132"/>
      <c r="T233" s="132"/>
      <c r="U233" s="132"/>
      <c r="V233" s="132"/>
      <c r="W233" s="132"/>
      <c r="X233" s="132"/>
      <c r="Y233" s="132"/>
      <c r="Z233" s="132"/>
      <c r="AA233" s="132"/>
      <c r="AB233" s="132"/>
    </row>
    <row r="234" spans="15:28" ht="14.25" customHeight="1">
      <c r="O234" s="132"/>
      <c r="P234" s="132"/>
      <c r="Q234" s="132"/>
      <c r="R234" s="132"/>
      <c r="S234" s="132"/>
      <c r="T234" s="132"/>
      <c r="U234" s="132"/>
      <c r="V234" s="132"/>
      <c r="W234" s="132"/>
      <c r="X234" s="132"/>
      <c r="Y234" s="132"/>
      <c r="Z234" s="132"/>
      <c r="AA234" s="132"/>
      <c r="AB234" s="132"/>
    </row>
    <row r="235" spans="15:28" ht="14.25" customHeight="1">
      <c r="O235" s="132"/>
      <c r="P235" s="132"/>
      <c r="Q235" s="132"/>
      <c r="R235" s="132"/>
      <c r="S235" s="132"/>
      <c r="T235" s="132"/>
      <c r="U235" s="132"/>
      <c r="V235" s="132"/>
      <c r="W235" s="132"/>
      <c r="X235" s="132"/>
      <c r="Y235" s="132"/>
      <c r="Z235" s="132"/>
      <c r="AA235" s="132"/>
      <c r="AB235" s="132"/>
    </row>
    <row r="236" spans="15:28" ht="14.25" customHeight="1">
      <c r="O236" s="132"/>
      <c r="P236" s="132"/>
      <c r="Q236" s="132"/>
      <c r="R236" s="132"/>
      <c r="S236" s="132"/>
      <c r="T236" s="132"/>
      <c r="U236" s="132"/>
      <c r="V236" s="132"/>
      <c r="W236" s="132"/>
      <c r="X236" s="132"/>
      <c r="Y236" s="132"/>
      <c r="Z236" s="132"/>
      <c r="AA236" s="132"/>
      <c r="AB236" s="132"/>
    </row>
    <row r="237" spans="15:28" ht="14.25" customHeight="1">
      <c r="O237" s="132"/>
      <c r="P237" s="132"/>
      <c r="Q237" s="132"/>
      <c r="R237" s="132"/>
      <c r="S237" s="132"/>
      <c r="T237" s="132"/>
      <c r="U237" s="132"/>
      <c r="V237" s="132"/>
      <c r="W237" s="132"/>
      <c r="X237" s="132"/>
      <c r="Y237" s="132"/>
      <c r="Z237" s="132"/>
      <c r="AA237" s="132"/>
      <c r="AB237" s="132"/>
    </row>
    <row r="238" spans="15:28" ht="14.25" customHeight="1">
      <c r="O238" s="132"/>
      <c r="P238" s="132"/>
      <c r="Q238" s="132"/>
      <c r="R238" s="132"/>
      <c r="S238" s="132"/>
      <c r="T238" s="132"/>
      <c r="U238" s="132"/>
      <c r="V238" s="132"/>
      <c r="W238" s="132"/>
      <c r="X238" s="132"/>
      <c r="Y238" s="132"/>
      <c r="Z238" s="132"/>
      <c r="AA238" s="132"/>
      <c r="AB238" s="132"/>
    </row>
    <row r="239" spans="15:28" ht="14.25" customHeight="1">
      <c r="O239" s="132"/>
      <c r="P239" s="132"/>
      <c r="Q239" s="132"/>
      <c r="R239" s="132"/>
      <c r="S239" s="132"/>
      <c r="T239" s="132"/>
      <c r="U239" s="132"/>
      <c r="V239" s="132"/>
      <c r="W239" s="132"/>
      <c r="X239" s="132"/>
      <c r="Y239" s="132"/>
      <c r="Z239" s="132"/>
      <c r="AA239" s="132"/>
      <c r="AB239" s="132"/>
    </row>
    <row r="240" spans="15:28" ht="14.25" customHeight="1">
      <c r="O240" s="132"/>
      <c r="P240" s="132"/>
      <c r="Q240" s="132"/>
      <c r="R240" s="132"/>
      <c r="S240" s="132"/>
      <c r="T240" s="132"/>
      <c r="U240" s="132"/>
      <c r="V240" s="132"/>
      <c r="W240" s="132"/>
      <c r="X240" s="132"/>
      <c r="Y240" s="132"/>
      <c r="Z240" s="132"/>
      <c r="AA240" s="132"/>
      <c r="AB240" s="132"/>
    </row>
    <row r="241" spans="15:28" ht="14.25" customHeight="1">
      <c r="O241" s="132"/>
      <c r="P241" s="132"/>
      <c r="Q241" s="132"/>
      <c r="R241" s="132"/>
      <c r="S241" s="132"/>
      <c r="T241" s="132"/>
      <c r="U241" s="132"/>
      <c r="V241" s="132"/>
      <c r="W241" s="132"/>
      <c r="X241" s="132"/>
      <c r="Y241" s="132"/>
      <c r="Z241" s="132"/>
      <c r="AA241" s="132"/>
      <c r="AB241" s="132"/>
    </row>
    <row r="242" spans="15:28" ht="14.25" customHeight="1">
      <c r="O242" s="132"/>
      <c r="P242" s="132"/>
      <c r="Q242" s="132"/>
      <c r="R242" s="132"/>
      <c r="S242" s="132"/>
      <c r="T242" s="132"/>
      <c r="U242" s="132"/>
      <c r="V242" s="132"/>
      <c r="W242" s="132"/>
      <c r="X242" s="132"/>
      <c r="Y242" s="132"/>
      <c r="Z242" s="132"/>
      <c r="AA242" s="132"/>
      <c r="AB242" s="132"/>
    </row>
    <row r="243" spans="15:28" ht="14.25" customHeight="1">
      <c r="O243" s="132"/>
      <c r="P243" s="132"/>
      <c r="Q243" s="132"/>
      <c r="R243" s="132"/>
      <c r="S243" s="132"/>
      <c r="T243" s="132"/>
      <c r="U243" s="132"/>
      <c r="V243" s="132"/>
      <c r="W243" s="132"/>
      <c r="X243" s="132"/>
      <c r="Y243" s="132"/>
      <c r="Z243" s="132"/>
      <c r="AA243" s="132"/>
      <c r="AB243" s="132"/>
    </row>
    <row r="244" spans="15:28" ht="14.25" customHeight="1">
      <c r="O244" s="132"/>
      <c r="P244" s="132"/>
      <c r="Q244" s="132"/>
      <c r="R244" s="132"/>
      <c r="S244" s="132"/>
      <c r="T244" s="132"/>
      <c r="U244" s="132"/>
      <c r="V244" s="132"/>
      <c r="W244" s="132"/>
      <c r="X244" s="132"/>
      <c r="Y244" s="132"/>
      <c r="Z244" s="132"/>
      <c r="AA244" s="132"/>
      <c r="AB244" s="132"/>
    </row>
    <row r="245" spans="15:28" ht="14.25" customHeight="1">
      <c r="O245" s="132"/>
      <c r="P245" s="132"/>
      <c r="Q245" s="132"/>
      <c r="R245" s="132"/>
      <c r="S245" s="132"/>
      <c r="T245" s="132"/>
      <c r="U245" s="132"/>
      <c r="V245" s="132"/>
      <c r="W245" s="132"/>
      <c r="X245" s="132"/>
      <c r="Y245" s="132"/>
      <c r="Z245" s="132"/>
      <c r="AA245" s="132"/>
      <c r="AB245" s="132"/>
    </row>
    <row r="246" spans="15:28" ht="14.25" customHeight="1">
      <c r="O246" s="132"/>
      <c r="P246" s="132"/>
      <c r="Q246" s="132"/>
      <c r="R246" s="132"/>
      <c r="S246" s="132"/>
      <c r="T246" s="132"/>
      <c r="U246" s="132"/>
      <c r="V246" s="132"/>
      <c r="W246" s="132"/>
      <c r="X246" s="132"/>
      <c r="Y246" s="132"/>
      <c r="Z246" s="132"/>
      <c r="AA246" s="132"/>
      <c r="AB246" s="132"/>
    </row>
    <row r="247" spans="15:28" ht="14.25" customHeight="1">
      <c r="O247" s="132"/>
      <c r="P247" s="132"/>
      <c r="Q247" s="132"/>
      <c r="R247" s="132"/>
      <c r="S247" s="132"/>
      <c r="T247" s="132"/>
      <c r="U247" s="132"/>
      <c r="V247" s="132"/>
      <c r="W247" s="132"/>
      <c r="X247" s="132"/>
      <c r="Y247" s="132"/>
      <c r="Z247" s="132"/>
      <c r="AA247" s="132"/>
      <c r="AB247" s="132"/>
    </row>
    <row r="248" spans="15:28" ht="14.25" customHeight="1">
      <c r="O248" s="132"/>
      <c r="P248" s="132"/>
      <c r="Q248" s="132"/>
      <c r="R248" s="132"/>
      <c r="S248" s="132"/>
      <c r="T248" s="132"/>
      <c r="U248" s="132"/>
      <c r="V248" s="132"/>
      <c r="W248" s="132"/>
      <c r="X248" s="132"/>
      <c r="Y248" s="132"/>
      <c r="Z248" s="132"/>
      <c r="AA248" s="132"/>
      <c r="AB248" s="132"/>
    </row>
    <row r="249" spans="15:28" ht="14.25" customHeight="1">
      <c r="O249" s="132"/>
      <c r="P249" s="132"/>
      <c r="Q249" s="132"/>
      <c r="R249" s="132"/>
      <c r="S249" s="132"/>
      <c r="T249" s="132"/>
      <c r="U249" s="132"/>
      <c r="V249" s="132"/>
      <c r="W249" s="132"/>
      <c r="X249" s="132"/>
      <c r="Y249" s="132"/>
      <c r="Z249" s="132"/>
      <c r="AA249" s="132"/>
      <c r="AB249" s="132"/>
    </row>
    <row r="250" spans="15:28" ht="14.25" customHeight="1">
      <c r="O250" s="132"/>
      <c r="P250" s="132"/>
      <c r="Q250" s="132"/>
      <c r="R250" s="132"/>
      <c r="S250" s="132"/>
      <c r="T250" s="132"/>
      <c r="U250" s="132"/>
      <c r="V250" s="132"/>
      <c r="W250" s="132"/>
      <c r="X250" s="132"/>
      <c r="Y250" s="132"/>
      <c r="Z250" s="132"/>
      <c r="AA250" s="132"/>
      <c r="AB250" s="132"/>
    </row>
    <row r="251" spans="15:28" ht="14.25" customHeight="1">
      <c r="O251" s="132"/>
      <c r="P251" s="132"/>
      <c r="Q251" s="132"/>
      <c r="R251" s="132"/>
      <c r="S251" s="132"/>
      <c r="T251" s="132"/>
      <c r="U251" s="132"/>
      <c r="V251" s="132"/>
      <c r="W251" s="132"/>
      <c r="X251" s="132"/>
      <c r="Y251" s="132"/>
      <c r="Z251" s="132"/>
      <c r="AA251" s="132"/>
      <c r="AB251" s="132"/>
    </row>
    <row r="252" spans="15:28" ht="14.25" customHeight="1">
      <c r="O252" s="132"/>
      <c r="P252" s="132"/>
      <c r="Q252" s="132"/>
      <c r="R252" s="132"/>
      <c r="S252" s="132"/>
      <c r="T252" s="132"/>
      <c r="U252" s="132"/>
      <c r="V252" s="132"/>
      <c r="W252" s="132"/>
      <c r="X252" s="132"/>
      <c r="Y252" s="132"/>
      <c r="Z252" s="132"/>
      <c r="AA252" s="132"/>
      <c r="AB252" s="132"/>
    </row>
    <row r="253" spans="15:28" ht="14.25" customHeight="1">
      <c r="O253" s="132"/>
      <c r="P253" s="132"/>
      <c r="Q253" s="132"/>
      <c r="R253" s="132"/>
      <c r="S253" s="132"/>
      <c r="T253" s="132"/>
      <c r="U253" s="132"/>
      <c r="V253" s="132"/>
      <c r="W253" s="132"/>
      <c r="X253" s="132"/>
      <c r="Y253" s="132"/>
      <c r="Z253" s="132"/>
      <c r="AA253" s="132"/>
      <c r="AB253" s="132"/>
    </row>
    <row r="254" spans="15:28" ht="14.25" customHeight="1">
      <c r="O254" s="132"/>
      <c r="P254" s="132"/>
      <c r="Q254" s="132"/>
      <c r="R254" s="132"/>
      <c r="S254" s="132"/>
      <c r="T254" s="132"/>
      <c r="U254" s="132"/>
      <c r="V254" s="132"/>
      <c r="W254" s="132"/>
      <c r="X254" s="132"/>
      <c r="Y254" s="132"/>
      <c r="Z254" s="132"/>
      <c r="AA254" s="132"/>
      <c r="AB254" s="132"/>
    </row>
    <row r="255" spans="15:28" ht="14.25" customHeight="1">
      <c r="O255" s="132"/>
      <c r="P255" s="132"/>
      <c r="Q255" s="132"/>
      <c r="R255" s="132"/>
      <c r="S255" s="132"/>
      <c r="T255" s="132"/>
      <c r="U255" s="132"/>
      <c r="V255" s="132"/>
      <c r="W255" s="132"/>
      <c r="X255" s="132"/>
      <c r="Y255" s="132"/>
      <c r="Z255" s="132"/>
      <c r="AA255" s="132"/>
      <c r="AB255" s="132"/>
    </row>
    <row r="256" spans="15:28" ht="14.25" customHeight="1">
      <c r="O256" s="132"/>
      <c r="P256" s="132"/>
      <c r="Q256" s="132"/>
      <c r="R256" s="132"/>
      <c r="S256" s="132"/>
      <c r="T256" s="132"/>
      <c r="U256" s="132"/>
      <c r="V256" s="132"/>
      <c r="W256" s="132"/>
      <c r="X256" s="132"/>
      <c r="Y256" s="132"/>
      <c r="Z256" s="132"/>
      <c r="AA256" s="132"/>
      <c r="AB256" s="132"/>
    </row>
    <row r="257" spans="15:28" ht="14.25" customHeight="1">
      <c r="O257" s="132"/>
      <c r="P257" s="132"/>
      <c r="Q257" s="132"/>
      <c r="R257" s="132"/>
      <c r="S257" s="132"/>
      <c r="T257" s="132"/>
      <c r="U257" s="132"/>
      <c r="V257" s="132"/>
      <c r="W257" s="132"/>
      <c r="X257" s="132"/>
      <c r="Y257" s="132"/>
      <c r="Z257" s="132"/>
      <c r="AA257" s="132"/>
      <c r="AB257" s="132"/>
    </row>
    <row r="258" spans="15:28" ht="14.25" customHeight="1">
      <c r="O258" s="132"/>
      <c r="P258" s="132"/>
      <c r="Q258" s="132"/>
      <c r="R258" s="132"/>
      <c r="S258" s="132"/>
      <c r="T258" s="132"/>
      <c r="U258" s="132"/>
      <c r="V258" s="132"/>
      <c r="W258" s="132"/>
      <c r="X258" s="132"/>
      <c r="Y258" s="132"/>
      <c r="Z258" s="132"/>
      <c r="AA258" s="132"/>
      <c r="AB258" s="132"/>
    </row>
    <row r="259" spans="15:28" ht="14.25" customHeight="1">
      <c r="O259" s="132"/>
      <c r="P259" s="132"/>
      <c r="Q259" s="132"/>
      <c r="R259" s="132"/>
      <c r="S259" s="132"/>
      <c r="T259" s="132"/>
      <c r="U259" s="132"/>
      <c r="V259" s="132"/>
      <c r="W259" s="132"/>
      <c r="X259" s="132"/>
      <c r="Y259" s="132"/>
      <c r="Z259" s="132"/>
      <c r="AA259" s="132"/>
      <c r="AB259" s="132"/>
    </row>
    <row r="260" spans="15:28" ht="14.25" customHeight="1">
      <c r="O260" s="132"/>
      <c r="P260" s="132"/>
      <c r="Q260" s="132"/>
      <c r="R260" s="132"/>
      <c r="S260" s="132"/>
      <c r="T260" s="132"/>
      <c r="U260" s="132"/>
      <c r="V260" s="132"/>
      <c r="W260" s="132"/>
      <c r="X260" s="132"/>
      <c r="Y260" s="132"/>
      <c r="Z260" s="132"/>
      <c r="AA260" s="132"/>
      <c r="AB260" s="132"/>
    </row>
    <row r="261" spans="15:28" ht="14.25" customHeight="1">
      <c r="O261" s="132"/>
      <c r="P261" s="132"/>
      <c r="Q261" s="132"/>
      <c r="R261" s="132"/>
      <c r="S261" s="132"/>
      <c r="T261" s="132"/>
      <c r="U261" s="132"/>
      <c r="V261" s="132"/>
      <c r="W261" s="132"/>
      <c r="X261" s="132"/>
      <c r="Y261" s="132"/>
      <c r="Z261" s="132"/>
      <c r="AA261" s="132"/>
      <c r="AB261" s="132"/>
    </row>
    <row r="262" spans="15:28" ht="14.25" customHeight="1">
      <c r="O262" s="132"/>
      <c r="P262" s="132"/>
      <c r="Q262" s="132"/>
      <c r="R262" s="132"/>
      <c r="S262" s="132"/>
      <c r="T262" s="132"/>
      <c r="U262" s="132"/>
      <c r="V262" s="132"/>
      <c r="W262" s="132"/>
      <c r="X262" s="132"/>
      <c r="Y262" s="132"/>
      <c r="Z262" s="132"/>
      <c r="AA262" s="132"/>
      <c r="AB262" s="132"/>
    </row>
    <row r="263" spans="15:28" ht="14.25" customHeight="1">
      <c r="O263" s="132"/>
      <c r="P263" s="132"/>
      <c r="Q263" s="132"/>
      <c r="R263" s="132"/>
      <c r="S263" s="132"/>
      <c r="T263" s="132"/>
      <c r="U263" s="132"/>
      <c r="V263" s="132"/>
      <c r="W263" s="132"/>
      <c r="X263" s="132"/>
      <c r="Y263" s="132"/>
      <c r="Z263" s="132"/>
      <c r="AA263" s="132"/>
      <c r="AB263" s="132"/>
    </row>
    <row r="264" spans="15:28" ht="14.25" customHeight="1">
      <c r="O264" s="132"/>
      <c r="P264" s="132"/>
      <c r="Q264" s="132"/>
      <c r="R264" s="132"/>
      <c r="S264" s="132"/>
      <c r="T264" s="132"/>
      <c r="U264" s="132"/>
      <c r="V264" s="132"/>
      <c r="W264" s="132"/>
      <c r="X264" s="132"/>
      <c r="Y264" s="132"/>
      <c r="Z264" s="132"/>
      <c r="AA264" s="132"/>
      <c r="AB264" s="132"/>
    </row>
    <row r="265" spans="15:28" ht="14.25" customHeight="1">
      <c r="O265" s="132"/>
      <c r="P265" s="132"/>
      <c r="Q265" s="132"/>
      <c r="R265" s="132"/>
      <c r="S265" s="132"/>
      <c r="T265" s="132"/>
      <c r="U265" s="132"/>
      <c r="V265" s="132"/>
      <c r="W265" s="132"/>
      <c r="X265" s="132"/>
      <c r="Y265" s="132"/>
      <c r="Z265" s="132"/>
      <c r="AA265" s="132"/>
      <c r="AB265" s="132"/>
    </row>
    <row r="266" spans="15:28" ht="14.25" customHeight="1">
      <c r="O266" s="132"/>
      <c r="P266" s="132"/>
      <c r="Q266" s="132"/>
      <c r="R266" s="132"/>
      <c r="S266" s="132"/>
      <c r="T266" s="132"/>
      <c r="U266" s="132"/>
      <c r="V266" s="132"/>
      <c r="W266" s="132"/>
      <c r="X266" s="132"/>
      <c r="Y266" s="132"/>
      <c r="Z266" s="132"/>
      <c r="AA266" s="132"/>
      <c r="AB266" s="132"/>
    </row>
    <row r="267" spans="15:28" ht="14.25" customHeight="1">
      <c r="O267" s="132"/>
      <c r="P267" s="132"/>
      <c r="Q267" s="132"/>
      <c r="R267" s="132"/>
      <c r="S267" s="132"/>
      <c r="T267" s="132"/>
      <c r="U267" s="132"/>
      <c r="V267" s="132"/>
      <c r="W267" s="132"/>
      <c r="X267" s="132"/>
      <c r="Y267" s="132"/>
      <c r="Z267" s="132"/>
      <c r="AA267" s="132"/>
      <c r="AB267" s="132"/>
    </row>
    <row r="268" spans="15:28" ht="14.25" customHeight="1">
      <c r="O268" s="132"/>
      <c r="P268" s="132"/>
      <c r="Q268" s="132"/>
      <c r="R268" s="132"/>
      <c r="S268" s="132"/>
      <c r="T268" s="132"/>
      <c r="U268" s="132"/>
      <c r="V268" s="132"/>
      <c r="W268" s="132"/>
      <c r="X268" s="132"/>
      <c r="Y268" s="132"/>
      <c r="Z268" s="132"/>
      <c r="AA268" s="132"/>
      <c r="AB268" s="132"/>
    </row>
    <row r="269" spans="15:28" ht="14.25" customHeight="1">
      <c r="O269" s="132"/>
      <c r="P269" s="132"/>
      <c r="Q269" s="132"/>
      <c r="R269" s="132"/>
      <c r="S269" s="132"/>
      <c r="T269" s="132"/>
      <c r="U269" s="132"/>
      <c r="V269" s="132"/>
      <c r="W269" s="132"/>
      <c r="X269" s="132"/>
      <c r="Y269" s="132"/>
      <c r="Z269" s="132"/>
      <c r="AA269" s="132"/>
      <c r="AB269" s="132"/>
    </row>
    <row r="270" spans="15:28" ht="14.25" customHeight="1">
      <c r="O270" s="132"/>
      <c r="P270" s="132"/>
      <c r="Q270" s="132"/>
      <c r="R270" s="132"/>
      <c r="S270" s="132"/>
      <c r="T270" s="132"/>
      <c r="U270" s="132"/>
      <c r="V270" s="132"/>
      <c r="W270" s="132"/>
      <c r="X270" s="132"/>
      <c r="Y270" s="132"/>
      <c r="Z270" s="132"/>
      <c r="AA270" s="132"/>
      <c r="AB270" s="132"/>
    </row>
    <row r="271" spans="15:28" ht="14.25" customHeight="1">
      <c r="O271" s="132"/>
      <c r="P271" s="132"/>
      <c r="Q271" s="132"/>
      <c r="R271" s="132"/>
      <c r="S271" s="132"/>
      <c r="T271" s="132"/>
      <c r="U271" s="132"/>
      <c r="V271" s="132"/>
      <c r="W271" s="132"/>
      <c r="X271" s="132"/>
      <c r="Y271" s="132"/>
      <c r="Z271" s="132"/>
      <c r="AA271" s="132"/>
      <c r="AB271" s="132"/>
    </row>
    <row r="272" spans="15:28" ht="14.25" customHeight="1">
      <c r="O272" s="132"/>
      <c r="P272" s="132"/>
      <c r="Q272" s="132"/>
      <c r="R272" s="132"/>
      <c r="S272" s="132"/>
      <c r="T272" s="132"/>
      <c r="U272" s="132"/>
      <c r="V272" s="132"/>
      <c r="W272" s="132"/>
      <c r="X272" s="132"/>
      <c r="Y272" s="132"/>
      <c r="Z272" s="132"/>
      <c r="AA272" s="132"/>
      <c r="AB272" s="132"/>
    </row>
    <row r="273" spans="15:28" ht="14.25" customHeight="1">
      <c r="O273" s="132"/>
      <c r="P273" s="132"/>
      <c r="Q273" s="132"/>
      <c r="R273" s="132"/>
      <c r="S273" s="132"/>
      <c r="T273" s="132"/>
      <c r="U273" s="132"/>
      <c r="V273" s="132"/>
      <c r="W273" s="132"/>
      <c r="X273" s="132"/>
      <c r="Y273" s="132"/>
      <c r="Z273" s="132"/>
      <c r="AA273" s="132"/>
      <c r="AB273" s="132"/>
    </row>
    <row r="274" spans="15:28" ht="14.25" customHeight="1">
      <c r="O274" s="132"/>
      <c r="P274" s="132"/>
      <c r="Q274" s="132"/>
      <c r="R274" s="132"/>
      <c r="S274" s="132"/>
      <c r="T274" s="132"/>
      <c r="U274" s="132"/>
      <c r="V274" s="132"/>
      <c r="W274" s="132"/>
      <c r="X274" s="132"/>
      <c r="Y274" s="132"/>
      <c r="Z274" s="132"/>
      <c r="AA274" s="132"/>
      <c r="AB274" s="132"/>
    </row>
    <row r="275" spans="15:28" ht="14.25" customHeight="1">
      <c r="O275" s="132"/>
      <c r="P275" s="132"/>
      <c r="Q275" s="132"/>
      <c r="R275" s="132"/>
      <c r="S275" s="132"/>
      <c r="T275" s="132"/>
      <c r="U275" s="132"/>
      <c r="V275" s="132"/>
      <c r="W275" s="132"/>
      <c r="X275" s="132"/>
      <c r="Y275" s="132"/>
      <c r="Z275" s="132"/>
      <c r="AA275" s="132"/>
      <c r="AB275" s="132"/>
    </row>
    <row r="276" spans="15:28" ht="14.25" customHeight="1">
      <c r="O276" s="132"/>
      <c r="P276" s="132"/>
      <c r="Q276" s="132"/>
      <c r="R276" s="132"/>
      <c r="S276" s="132"/>
      <c r="T276" s="132"/>
      <c r="U276" s="132"/>
      <c r="V276" s="132"/>
      <c r="W276" s="132"/>
      <c r="X276" s="132"/>
      <c r="Y276" s="132"/>
      <c r="Z276" s="132"/>
      <c r="AA276" s="132"/>
      <c r="AB276" s="132"/>
    </row>
    <row r="277" spans="15:28" ht="14.25" customHeight="1">
      <c r="O277" s="132"/>
      <c r="P277" s="132"/>
      <c r="Q277" s="132"/>
      <c r="R277" s="132"/>
      <c r="S277" s="132"/>
      <c r="T277" s="132"/>
      <c r="U277" s="132"/>
      <c r="V277" s="132"/>
      <c r="W277" s="132"/>
      <c r="X277" s="132"/>
      <c r="Y277" s="132"/>
      <c r="Z277" s="132"/>
      <c r="AA277" s="132"/>
      <c r="AB277" s="132"/>
    </row>
    <row r="278" spans="15:28" ht="14.25" customHeight="1">
      <c r="O278" s="132"/>
      <c r="P278" s="132"/>
      <c r="Q278" s="132"/>
      <c r="R278" s="132"/>
      <c r="S278" s="132"/>
      <c r="T278" s="132"/>
      <c r="U278" s="132"/>
      <c r="V278" s="132"/>
      <c r="W278" s="132"/>
      <c r="X278" s="132"/>
      <c r="Y278" s="132"/>
      <c r="Z278" s="132"/>
      <c r="AA278" s="132"/>
      <c r="AB278" s="132"/>
    </row>
    <row r="279" spans="15:28" ht="14.25" customHeight="1">
      <c r="O279" s="132"/>
      <c r="P279" s="132"/>
      <c r="Q279" s="132"/>
      <c r="R279" s="132"/>
      <c r="S279" s="132"/>
      <c r="T279" s="132"/>
      <c r="U279" s="132"/>
      <c r="V279" s="132"/>
      <c r="W279" s="132"/>
      <c r="X279" s="132"/>
      <c r="Y279" s="132"/>
      <c r="Z279" s="132"/>
      <c r="AA279" s="132"/>
      <c r="AB279" s="132"/>
    </row>
    <row r="280" spans="15:28" ht="14.25" customHeight="1">
      <c r="O280" s="132"/>
      <c r="P280" s="132"/>
      <c r="Q280" s="132"/>
      <c r="R280" s="132"/>
      <c r="S280" s="132"/>
      <c r="T280" s="132"/>
      <c r="U280" s="132"/>
      <c r="V280" s="132"/>
      <c r="W280" s="132"/>
      <c r="X280" s="132"/>
      <c r="Y280" s="132"/>
      <c r="Z280" s="132"/>
      <c r="AA280" s="132"/>
      <c r="AB280" s="132"/>
    </row>
    <row r="281" spans="15:28" ht="14.25" customHeight="1">
      <c r="O281" s="132"/>
      <c r="P281" s="132"/>
      <c r="Q281" s="132"/>
      <c r="R281" s="132"/>
      <c r="S281" s="132"/>
      <c r="T281" s="132"/>
      <c r="U281" s="132"/>
      <c r="V281" s="132"/>
      <c r="W281" s="132"/>
      <c r="X281" s="132"/>
      <c r="Y281" s="132"/>
      <c r="Z281" s="132"/>
      <c r="AA281" s="132"/>
      <c r="AB281" s="132"/>
    </row>
    <row r="282" spans="15:28" ht="14.25" customHeight="1">
      <c r="O282" s="132"/>
      <c r="P282" s="132"/>
      <c r="Q282" s="132"/>
      <c r="R282" s="132"/>
      <c r="S282" s="132"/>
      <c r="T282" s="132"/>
      <c r="U282" s="132"/>
      <c r="V282" s="132"/>
      <c r="W282" s="132"/>
      <c r="X282" s="132"/>
      <c r="Y282" s="132"/>
      <c r="Z282" s="132"/>
      <c r="AA282" s="132"/>
      <c r="AB282" s="132"/>
    </row>
    <row r="283" spans="15:28" ht="14.25" customHeight="1">
      <c r="O283" s="132"/>
      <c r="P283" s="132"/>
      <c r="Q283" s="132"/>
      <c r="R283" s="132"/>
      <c r="S283" s="132"/>
      <c r="T283" s="132"/>
      <c r="U283" s="132"/>
      <c r="V283" s="132"/>
      <c r="W283" s="132"/>
      <c r="X283" s="132"/>
      <c r="Y283" s="132"/>
      <c r="Z283" s="132"/>
      <c r="AA283" s="132"/>
      <c r="AB283" s="132"/>
    </row>
    <row r="284" spans="15:28" ht="14.25" customHeight="1">
      <c r="O284" s="132"/>
      <c r="P284" s="132"/>
      <c r="Q284" s="132"/>
      <c r="R284" s="132"/>
      <c r="S284" s="132"/>
      <c r="T284" s="132"/>
      <c r="U284" s="132"/>
      <c r="V284" s="132"/>
      <c r="W284" s="132"/>
      <c r="X284" s="132"/>
      <c r="Y284" s="132"/>
      <c r="Z284" s="132"/>
      <c r="AA284" s="132"/>
      <c r="AB284" s="132"/>
    </row>
    <row r="285" spans="15:28" ht="14.25" customHeight="1">
      <c r="O285" s="132"/>
      <c r="P285" s="132"/>
      <c r="Q285" s="132"/>
      <c r="R285" s="132"/>
      <c r="S285" s="132"/>
      <c r="T285" s="132"/>
      <c r="U285" s="132"/>
      <c r="V285" s="132"/>
      <c r="W285" s="132"/>
      <c r="X285" s="132"/>
      <c r="Y285" s="132"/>
      <c r="Z285" s="132"/>
      <c r="AA285" s="132"/>
      <c r="AB285" s="132"/>
    </row>
    <row r="286" spans="15:28" ht="14.25" customHeight="1">
      <c r="O286" s="132"/>
      <c r="P286" s="132"/>
      <c r="Q286" s="132"/>
      <c r="R286" s="132"/>
      <c r="S286" s="132"/>
      <c r="T286" s="132"/>
      <c r="U286" s="132"/>
      <c r="V286" s="132"/>
      <c r="W286" s="132"/>
      <c r="X286" s="132"/>
      <c r="Y286" s="132"/>
      <c r="Z286" s="132"/>
      <c r="AA286" s="132"/>
      <c r="AB286" s="132"/>
    </row>
    <row r="287" spans="15:28" ht="14.25" customHeight="1">
      <c r="O287" s="132"/>
      <c r="P287" s="132"/>
      <c r="Q287" s="132"/>
      <c r="R287" s="132"/>
      <c r="S287" s="132"/>
      <c r="T287" s="132"/>
      <c r="U287" s="132"/>
      <c r="V287" s="132"/>
      <c r="W287" s="132"/>
      <c r="X287" s="132"/>
      <c r="Y287" s="132"/>
      <c r="Z287" s="132"/>
      <c r="AA287" s="132"/>
      <c r="AB287" s="132"/>
    </row>
    <row r="288" spans="15:28" ht="14.25" customHeight="1">
      <c r="O288" s="132"/>
      <c r="P288" s="132"/>
      <c r="Q288" s="132"/>
      <c r="R288" s="132"/>
      <c r="S288" s="132"/>
      <c r="T288" s="132"/>
      <c r="U288" s="132"/>
      <c r="V288" s="132"/>
      <c r="W288" s="132"/>
      <c r="X288" s="132"/>
      <c r="Y288" s="132"/>
      <c r="Z288" s="132"/>
      <c r="AA288" s="132"/>
      <c r="AB288" s="132"/>
    </row>
    <row r="289" spans="15:28" ht="14.25" customHeight="1">
      <c r="O289" s="132"/>
      <c r="P289" s="132"/>
      <c r="Q289" s="132"/>
      <c r="R289" s="132"/>
      <c r="S289" s="132"/>
      <c r="T289" s="132"/>
      <c r="U289" s="132"/>
      <c r="V289" s="132"/>
      <c r="W289" s="132"/>
      <c r="X289" s="132"/>
      <c r="Y289" s="132"/>
      <c r="Z289" s="132"/>
      <c r="AA289" s="132"/>
      <c r="AB289" s="132"/>
    </row>
    <row r="290" spans="15:28" ht="14.25" customHeight="1">
      <c r="O290" s="132"/>
      <c r="P290" s="132"/>
      <c r="Q290" s="132"/>
      <c r="R290" s="132"/>
      <c r="S290" s="132"/>
      <c r="T290" s="132"/>
      <c r="U290" s="132"/>
      <c r="V290" s="132"/>
      <c r="W290" s="132"/>
      <c r="X290" s="132"/>
      <c r="Y290" s="132"/>
      <c r="Z290" s="132"/>
      <c r="AA290" s="132"/>
      <c r="AB290" s="132"/>
    </row>
    <row r="291" spans="15:28" ht="14.25" customHeight="1">
      <c r="O291" s="132"/>
      <c r="P291" s="132"/>
      <c r="Q291" s="132"/>
      <c r="R291" s="132"/>
      <c r="S291" s="132"/>
      <c r="T291" s="132"/>
      <c r="U291" s="132"/>
      <c r="V291" s="132"/>
      <c r="W291" s="132"/>
      <c r="X291" s="132"/>
      <c r="Y291" s="132"/>
      <c r="Z291" s="132"/>
      <c r="AA291" s="132"/>
      <c r="AB291" s="132"/>
    </row>
    <row r="292" spans="15:28" ht="14.25" customHeight="1">
      <c r="O292" s="132"/>
      <c r="P292" s="132"/>
      <c r="Q292" s="132"/>
      <c r="R292" s="132"/>
      <c r="S292" s="132"/>
      <c r="T292" s="132"/>
      <c r="U292" s="132"/>
      <c r="V292" s="132"/>
      <c r="W292" s="132"/>
      <c r="X292" s="132"/>
      <c r="Y292" s="132"/>
      <c r="Z292" s="132"/>
      <c r="AA292" s="132"/>
      <c r="AB292" s="132"/>
    </row>
    <row r="293" spans="15:28" ht="14.25" customHeight="1">
      <c r="O293" s="132"/>
      <c r="P293" s="132"/>
      <c r="Q293" s="132"/>
      <c r="R293" s="132"/>
      <c r="S293" s="132"/>
      <c r="T293" s="132"/>
      <c r="U293" s="132"/>
      <c r="V293" s="132"/>
      <c r="W293" s="132"/>
      <c r="X293" s="132"/>
      <c r="Y293" s="132"/>
      <c r="Z293" s="132"/>
      <c r="AA293" s="132"/>
      <c r="AB293" s="132"/>
    </row>
    <row r="294" spans="15:28" ht="14.25" customHeight="1">
      <c r="O294" s="132"/>
      <c r="P294" s="132"/>
      <c r="Q294" s="132"/>
      <c r="R294" s="132"/>
      <c r="S294" s="132"/>
      <c r="T294" s="132"/>
      <c r="U294" s="132"/>
      <c r="V294" s="132"/>
      <c r="W294" s="132"/>
      <c r="X294" s="132"/>
      <c r="Y294" s="132"/>
      <c r="Z294" s="132"/>
      <c r="AA294" s="132"/>
      <c r="AB294" s="132"/>
    </row>
    <row r="295" spans="15:28" ht="14.25" customHeight="1">
      <c r="O295" s="132"/>
      <c r="P295" s="132"/>
      <c r="Q295" s="132"/>
      <c r="R295" s="132"/>
      <c r="S295" s="132"/>
      <c r="T295" s="132"/>
      <c r="U295" s="132"/>
      <c r="V295" s="132"/>
      <c r="W295" s="132"/>
      <c r="X295" s="132"/>
      <c r="Y295" s="132"/>
      <c r="Z295" s="132"/>
      <c r="AA295" s="132"/>
      <c r="AB295" s="132"/>
    </row>
    <row r="296" spans="15:28" ht="14.25" customHeight="1">
      <c r="O296" s="132"/>
      <c r="P296" s="132"/>
      <c r="Q296" s="132"/>
      <c r="R296" s="132"/>
      <c r="S296" s="132"/>
      <c r="T296" s="132"/>
      <c r="U296" s="132"/>
      <c r="V296" s="132"/>
      <c r="W296" s="132"/>
      <c r="X296" s="132"/>
      <c r="Y296" s="132"/>
      <c r="Z296" s="132"/>
      <c r="AA296" s="132"/>
      <c r="AB296" s="132"/>
    </row>
    <row r="297" spans="15:28" ht="14.25" customHeight="1">
      <c r="O297" s="132"/>
      <c r="P297" s="132"/>
      <c r="Q297" s="132"/>
      <c r="R297" s="132"/>
      <c r="S297" s="132"/>
      <c r="T297" s="132"/>
      <c r="U297" s="132"/>
      <c r="V297" s="132"/>
      <c r="W297" s="132"/>
      <c r="X297" s="132"/>
      <c r="Y297" s="132"/>
      <c r="Z297" s="132"/>
      <c r="AA297" s="132"/>
      <c r="AB297" s="132"/>
    </row>
    <row r="298" spans="15:28" ht="14.25" customHeight="1">
      <c r="O298" s="132"/>
      <c r="P298" s="132"/>
      <c r="Q298" s="132"/>
      <c r="R298" s="132"/>
      <c r="S298" s="132"/>
      <c r="T298" s="132"/>
      <c r="U298" s="132"/>
      <c r="V298" s="132"/>
      <c r="W298" s="132"/>
      <c r="X298" s="132"/>
      <c r="Y298" s="132"/>
      <c r="Z298" s="132"/>
      <c r="AA298" s="132"/>
      <c r="AB298" s="132"/>
    </row>
    <row r="299" spans="15:28" ht="14.25" customHeight="1">
      <c r="O299" s="132"/>
      <c r="P299" s="132"/>
      <c r="Q299" s="132"/>
      <c r="R299" s="132"/>
      <c r="S299" s="132"/>
      <c r="T299" s="132"/>
      <c r="U299" s="132"/>
      <c r="V299" s="132"/>
      <c r="W299" s="132"/>
      <c r="X299" s="132"/>
      <c r="Y299" s="132"/>
      <c r="Z299" s="132"/>
      <c r="AA299" s="132"/>
      <c r="AB299" s="132"/>
    </row>
    <row r="300" spans="15:28" ht="14.25" customHeight="1">
      <c r="O300" s="132"/>
      <c r="P300" s="132"/>
      <c r="Q300" s="132"/>
      <c r="R300" s="132"/>
      <c r="S300" s="132"/>
      <c r="T300" s="132"/>
      <c r="U300" s="132"/>
      <c r="V300" s="132"/>
      <c r="W300" s="132"/>
      <c r="X300" s="132"/>
      <c r="Y300" s="132"/>
      <c r="Z300" s="132"/>
      <c r="AA300" s="132"/>
      <c r="AB300" s="132"/>
    </row>
    <row r="301" spans="15:28" ht="14.25" customHeight="1">
      <c r="O301" s="132"/>
      <c r="P301" s="132"/>
      <c r="Q301" s="132"/>
      <c r="R301" s="132"/>
      <c r="S301" s="132"/>
      <c r="T301" s="132"/>
      <c r="U301" s="132"/>
      <c r="V301" s="132"/>
      <c r="W301" s="132"/>
      <c r="X301" s="132"/>
      <c r="Y301" s="132"/>
      <c r="Z301" s="132"/>
      <c r="AA301" s="132"/>
      <c r="AB301" s="132"/>
    </row>
    <row r="302" spans="15:28" ht="14.25" customHeight="1">
      <c r="O302" s="132"/>
      <c r="P302" s="132"/>
      <c r="Q302" s="132"/>
      <c r="R302" s="132"/>
      <c r="S302" s="132"/>
      <c r="T302" s="132"/>
      <c r="U302" s="132"/>
      <c r="V302" s="132"/>
      <c r="W302" s="132"/>
      <c r="X302" s="132"/>
      <c r="Y302" s="132"/>
      <c r="Z302" s="132"/>
      <c r="AA302" s="132"/>
      <c r="AB302" s="132"/>
    </row>
    <row r="303" spans="15:28" ht="14.25" customHeight="1">
      <c r="O303" s="132"/>
      <c r="P303" s="132"/>
      <c r="Q303" s="132"/>
      <c r="R303" s="132"/>
      <c r="S303" s="132"/>
      <c r="T303" s="132"/>
      <c r="U303" s="132"/>
      <c r="V303" s="132"/>
      <c r="W303" s="132"/>
      <c r="X303" s="132"/>
      <c r="Y303" s="132"/>
      <c r="Z303" s="132"/>
      <c r="AA303" s="132"/>
      <c r="AB303" s="132"/>
    </row>
    <row r="304" spans="15:28" ht="14.25" customHeight="1">
      <c r="O304" s="132"/>
      <c r="P304" s="132"/>
      <c r="Q304" s="132"/>
      <c r="R304" s="132"/>
      <c r="S304" s="132"/>
      <c r="T304" s="132"/>
      <c r="U304" s="132"/>
      <c r="V304" s="132"/>
      <c r="W304" s="132"/>
      <c r="X304" s="132"/>
      <c r="Y304" s="132"/>
      <c r="Z304" s="132"/>
      <c r="AA304" s="132"/>
      <c r="AB304" s="132"/>
    </row>
    <row r="305" spans="15:28" ht="14.25" customHeight="1">
      <c r="O305" s="132"/>
      <c r="P305" s="132"/>
      <c r="Q305" s="132"/>
      <c r="R305" s="132"/>
      <c r="S305" s="132"/>
      <c r="T305" s="132"/>
      <c r="U305" s="132"/>
      <c r="V305" s="132"/>
      <c r="W305" s="132"/>
      <c r="X305" s="132"/>
      <c r="Y305" s="132"/>
      <c r="Z305" s="132"/>
      <c r="AA305" s="132"/>
      <c r="AB305" s="132"/>
    </row>
    <row r="306" spans="15:28" ht="14.25" customHeight="1">
      <c r="O306" s="132"/>
      <c r="P306" s="132"/>
      <c r="Q306" s="132"/>
      <c r="R306" s="132"/>
      <c r="S306" s="132"/>
      <c r="T306" s="132"/>
      <c r="U306" s="132"/>
      <c r="V306" s="132"/>
      <c r="W306" s="132"/>
      <c r="X306" s="132"/>
      <c r="Y306" s="132"/>
      <c r="Z306" s="132"/>
      <c r="AA306" s="132"/>
      <c r="AB306" s="132"/>
    </row>
    <row r="307" spans="15:28" ht="14.25" customHeight="1">
      <c r="O307" s="132"/>
      <c r="P307" s="132"/>
      <c r="Q307" s="132"/>
      <c r="R307" s="132"/>
      <c r="S307" s="132"/>
      <c r="T307" s="132"/>
      <c r="U307" s="132"/>
      <c r="V307" s="132"/>
      <c r="W307" s="132"/>
      <c r="X307" s="132"/>
      <c r="Y307" s="132"/>
      <c r="Z307" s="132"/>
      <c r="AA307" s="132"/>
      <c r="AB307" s="132"/>
    </row>
    <row r="308" spans="15:28" ht="14.25" customHeight="1">
      <c r="O308" s="132"/>
      <c r="P308" s="132"/>
      <c r="Q308" s="132"/>
      <c r="R308" s="132"/>
      <c r="S308" s="132"/>
      <c r="T308" s="132"/>
      <c r="U308" s="132"/>
      <c r="V308" s="132"/>
      <c r="W308" s="132"/>
      <c r="X308" s="132"/>
      <c r="Y308" s="132"/>
      <c r="Z308" s="132"/>
      <c r="AA308" s="132"/>
      <c r="AB308" s="132"/>
    </row>
    <row r="309" spans="15:28" ht="14.25" customHeight="1">
      <c r="O309" s="132"/>
      <c r="P309" s="132"/>
      <c r="Q309" s="132"/>
      <c r="R309" s="132"/>
      <c r="S309" s="132"/>
      <c r="T309" s="132"/>
      <c r="U309" s="132"/>
      <c r="V309" s="132"/>
      <c r="W309" s="132"/>
      <c r="X309" s="132"/>
      <c r="Y309" s="132"/>
      <c r="Z309" s="132"/>
      <c r="AA309" s="132"/>
      <c r="AB309" s="132"/>
    </row>
    <row r="310" spans="15:28" ht="14.25" customHeight="1">
      <c r="O310" s="132"/>
      <c r="P310" s="132"/>
      <c r="Q310" s="132"/>
      <c r="R310" s="132"/>
      <c r="S310" s="132"/>
      <c r="T310" s="132"/>
      <c r="U310" s="132"/>
      <c r="V310" s="132"/>
      <c r="W310" s="132"/>
      <c r="X310" s="132"/>
      <c r="Y310" s="132"/>
      <c r="Z310" s="132"/>
      <c r="AA310" s="132"/>
      <c r="AB310" s="132"/>
    </row>
    <row r="311" spans="15:28" ht="14.25" customHeight="1">
      <c r="O311" s="132"/>
      <c r="P311" s="132"/>
      <c r="Q311" s="132"/>
      <c r="R311" s="132"/>
      <c r="S311" s="132"/>
      <c r="T311" s="132"/>
      <c r="U311" s="132"/>
      <c r="V311" s="132"/>
      <c r="W311" s="132"/>
      <c r="X311" s="132"/>
      <c r="Y311" s="132"/>
      <c r="Z311" s="132"/>
      <c r="AA311" s="132"/>
      <c r="AB311" s="132"/>
    </row>
    <row r="312" spans="15:28" ht="14.25" customHeight="1">
      <c r="O312" s="132"/>
      <c r="P312" s="132"/>
      <c r="Q312" s="132"/>
      <c r="R312" s="132"/>
      <c r="S312" s="132"/>
      <c r="T312" s="132"/>
      <c r="U312" s="132"/>
      <c r="V312" s="132"/>
      <c r="W312" s="132"/>
      <c r="X312" s="132"/>
      <c r="Y312" s="132"/>
      <c r="Z312" s="132"/>
      <c r="AA312" s="132"/>
      <c r="AB312" s="132"/>
    </row>
    <row r="313" spans="15:28" ht="14.25" customHeight="1">
      <c r="O313" s="132"/>
      <c r="P313" s="132"/>
      <c r="Q313" s="132"/>
      <c r="R313" s="132"/>
      <c r="S313" s="132"/>
      <c r="T313" s="132"/>
      <c r="U313" s="132"/>
      <c r="V313" s="132"/>
      <c r="W313" s="132"/>
      <c r="X313" s="132"/>
      <c r="Y313" s="132"/>
      <c r="Z313" s="132"/>
      <c r="AA313" s="132"/>
      <c r="AB313" s="132"/>
    </row>
    <row r="314" spans="15:28" ht="14.25" customHeight="1">
      <c r="O314" s="132"/>
      <c r="P314" s="132"/>
      <c r="Q314" s="132"/>
      <c r="R314" s="132"/>
      <c r="S314" s="132"/>
      <c r="T314" s="132"/>
      <c r="U314" s="132"/>
      <c r="V314" s="132"/>
      <c r="W314" s="132"/>
      <c r="X314" s="132"/>
      <c r="Y314" s="132"/>
      <c r="Z314" s="132"/>
      <c r="AA314" s="132"/>
      <c r="AB314" s="132"/>
    </row>
    <row r="315" spans="15:28" ht="14.25" customHeight="1">
      <c r="O315" s="132"/>
      <c r="P315" s="132"/>
      <c r="Q315" s="132"/>
      <c r="R315" s="132"/>
      <c r="S315" s="132"/>
      <c r="T315" s="132"/>
      <c r="U315" s="132"/>
      <c r="V315" s="132"/>
      <c r="W315" s="132"/>
      <c r="X315" s="132"/>
      <c r="Y315" s="132"/>
      <c r="Z315" s="132"/>
      <c r="AA315" s="132"/>
      <c r="AB315" s="132"/>
    </row>
    <row r="316" spans="15:28" ht="14.25" customHeight="1">
      <c r="O316" s="132"/>
      <c r="P316" s="132"/>
      <c r="Q316" s="132"/>
      <c r="R316" s="132"/>
      <c r="S316" s="132"/>
      <c r="T316" s="132"/>
      <c r="U316" s="132"/>
      <c r="V316" s="132"/>
      <c r="W316" s="132"/>
      <c r="X316" s="132"/>
      <c r="Y316" s="132"/>
      <c r="Z316" s="132"/>
      <c r="AA316" s="132"/>
      <c r="AB316" s="132"/>
    </row>
    <row r="317" spans="15:28" ht="14.25" customHeight="1">
      <c r="O317" s="132"/>
      <c r="P317" s="132"/>
      <c r="Q317" s="132"/>
      <c r="R317" s="132"/>
      <c r="S317" s="132"/>
      <c r="T317" s="132"/>
      <c r="U317" s="132"/>
      <c r="V317" s="132"/>
      <c r="W317" s="132"/>
      <c r="X317" s="132"/>
      <c r="Y317" s="132"/>
      <c r="Z317" s="132"/>
      <c r="AA317" s="132"/>
      <c r="AB317" s="132"/>
    </row>
    <row r="318" spans="15:28" ht="14.25" customHeight="1">
      <c r="O318" s="132"/>
      <c r="P318" s="132"/>
      <c r="Q318" s="132"/>
      <c r="R318" s="132"/>
      <c r="S318" s="132"/>
      <c r="T318" s="132"/>
      <c r="U318" s="132"/>
      <c r="V318" s="132"/>
      <c r="W318" s="132"/>
      <c r="X318" s="132"/>
      <c r="Y318" s="132"/>
      <c r="Z318" s="132"/>
      <c r="AA318" s="132"/>
      <c r="AB318" s="132"/>
    </row>
    <row r="319" spans="15:28" ht="14.25" customHeight="1">
      <c r="O319" s="132"/>
      <c r="P319" s="132"/>
      <c r="Q319" s="132"/>
      <c r="R319" s="132"/>
      <c r="S319" s="132"/>
      <c r="T319" s="132"/>
      <c r="U319" s="132"/>
      <c r="V319" s="132"/>
      <c r="W319" s="132"/>
      <c r="X319" s="132"/>
      <c r="Y319" s="132"/>
      <c r="Z319" s="132"/>
      <c r="AA319" s="132"/>
      <c r="AB319" s="132"/>
    </row>
    <row r="320" spans="15:28" ht="14.25" customHeight="1">
      <c r="O320" s="132"/>
      <c r="P320" s="132"/>
      <c r="Q320" s="132"/>
      <c r="R320" s="132"/>
      <c r="S320" s="132"/>
      <c r="T320" s="132"/>
      <c r="U320" s="132"/>
      <c r="V320" s="132"/>
      <c r="W320" s="132"/>
      <c r="X320" s="132"/>
      <c r="Y320" s="132"/>
      <c r="Z320" s="132"/>
      <c r="AA320" s="132"/>
      <c r="AB320" s="132"/>
    </row>
    <row r="321" spans="15:28" ht="14.25" customHeight="1">
      <c r="O321" s="132"/>
      <c r="P321" s="132"/>
      <c r="Q321" s="132"/>
      <c r="R321" s="132"/>
      <c r="S321" s="132"/>
      <c r="T321" s="132"/>
      <c r="U321" s="132"/>
      <c r="V321" s="132"/>
      <c r="W321" s="132"/>
      <c r="X321" s="132"/>
      <c r="Y321" s="132"/>
      <c r="Z321" s="132"/>
      <c r="AA321" s="132"/>
      <c r="AB321" s="132"/>
    </row>
    <row r="322" spans="15:28" ht="14.25" customHeight="1">
      <c r="O322" s="132"/>
      <c r="P322" s="132"/>
      <c r="Q322" s="132"/>
      <c r="R322" s="132"/>
      <c r="S322" s="132"/>
      <c r="T322" s="132"/>
      <c r="U322" s="132"/>
      <c r="V322" s="132"/>
      <c r="W322" s="132"/>
      <c r="X322" s="132"/>
      <c r="Y322" s="132"/>
      <c r="Z322" s="132"/>
      <c r="AA322" s="132"/>
      <c r="AB322" s="132"/>
    </row>
    <row r="323" spans="15:28" ht="14.25" customHeight="1">
      <c r="O323" s="132"/>
      <c r="P323" s="132"/>
      <c r="Q323" s="132"/>
      <c r="R323" s="132"/>
      <c r="S323" s="132"/>
      <c r="T323" s="132"/>
      <c r="U323" s="132"/>
      <c r="V323" s="132"/>
      <c r="W323" s="132"/>
      <c r="X323" s="132"/>
      <c r="Y323" s="132"/>
      <c r="Z323" s="132"/>
      <c r="AA323" s="132"/>
      <c r="AB323" s="132"/>
    </row>
    <row r="324" spans="15:28" ht="14.25" customHeight="1">
      <c r="O324" s="132"/>
      <c r="P324" s="132"/>
      <c r="Q324" s="132"/>
      <c r="R324" s="132"/>
      <c r="S324" s="132"/>
      <c r="T324" s="132"/>
      <c r="U324" s="132"/>
      <c r="V324" s="132"/>
      <c r="W324" s="132"/>
      <c r="X324" s="132"/>
      <c r="Y324" s="132"/>
      <c r="Z324" s="132"/>
      <c r="AA324" s="132"/>
      <c r="AB324" s="132"/>
    </row>
    <row r="325" spans="15:28" ht="14.25" customHeight="1">
      <c r="O325" s="132"/>
      <c r="P325" s="132"/>
      <c r="Q325" s="132"/>
      <c r="R325" s="132"/>
      <c r="S325" s="132"/>
      <c r="T325" s="132"/>
      <c r="U325" s="132"/>
      <c r="V325" s="132"/>
      <c r="W325" s="132"/>
      <c r="X325" s="132"/>
      <c r="Y325" s="132"/>
      <c r="Z325" s="132"/>
      <c r="AA325" s="132"/>
      <c r="AB325" s="132"/>
    </row>
    <row r="326" spans="15:28" ht="14.25" customHeight="1">
      <c r="O326" s="132"/>
      <c r="P326" s="132"/>
      <c r="Q326" s="132"/>
      <c r="R326" s="132"/>
      <c r="S326" s="132"/>
      <c r="T326" s="132"/>
      <c r="U326" s="132"/>
      <c r="V326" s="132"/>
      <c r="W326" s="132"/>
      <c r="X326" s="132"/>
      <c r="Y326" s="132"/>
      <c r="Z326" s="132"/>
      <c r="AA326" s="132"/>
      <c r="AB326" s="132"/>
    </row>
    <row r="327" spans="15:28" ht="14.25" customHeight="1">
      <c r="O327" s="132"/>
      <c r="P327" s="132"/>
      <c r="Q327" s="132"/>
      <c r="R327" s="132"/>
      <c r="S327" s="132"/>
      <c r="T327" s="132"/>
      <c r="U327" s="132"/>
      <c r="V327" s="132"/>
      <c r="W327" s="132"/>
      <c r="X327" s="132"/>
      <c r="Y327" s="132"/>
      <c r="Z327" s="132"/>
      <c r="AA327" s="132"/>
      <c r="AB327" s="132"/>
    </row>
    <row r="328" spans="15:28" ht="14.25" customHeight="1">
      <c r="O328" s="132"/>
      <c r="P328" s="132"/>
      <c r="Q328" s="132"/>
      <c r="R328" s="132"/>
      <c r="S328" s="132"/>
      <c r="T328" s="132"/>
      <c r="U328" s="132"/>
      <c r="V328" s="132"/>
      <c r="W328" s="132"/>
      <c r="X328" s="132"/>
      <c r="Y328" s="132"/>
      <c r="Z328" s="132"/>
      <c r="AA328" s="132"/>
      <c r="AB328" s="132"/>
    </row>
    <row r="329" spans="15:28" ht="14.25" customHeight="1">
      <c r="O329" s="132"/>
      <c r="P329" s="132"/>
      <c r="Q329" s="132"/>
      <c r="R329" s="132"/>
      <c r="S329" s="132"/>
      <c r="T329" s="132"/>
      <c r="U329" s="132"/>
      <c r="V329" s="132"/>
      <c r="W329" s="132"/>
      <c r="X329" s="132"/>
      <c r="Y329" s="132"/>
      <c r="Z329" s="132"/>
      <c r="AA329" s="132"/>
      <c r="AB329" s="132"/>
    </row>
    <row r="330" spans="15:28" ht="14.25" customHeight="1">
      <c r="O330" s="132"/>
      <c r="P330" s="132"/>
      <c r="Q330" s="132"/>
      <c r="R330" s="132"/>
      <c r="S330" s="132"/>
      <c r="T330" s="132"/>
      <c r="U330" s="132"/>
      <c r="V330" s="132"/>
      <c r="W330" s="132"/>
      <c r="X330" s="132"/>
      <c r="Y330" s="132"/>
      <c r="Z330" s="132"/>
      <c r="AA330" s="132"/>
      <c r="AB330" s="132"/>
    </row>
    <row r="331" spans="15:28" ht="14.25" customHeight="1">
      <c r="O331" s="132"/>
      <c r="P331" s="132"/>
      <c r="Q331" s="132"/>
      <c r="R331" s="132"/>
      <c r="S331" s="132"/>
      <c r="T331" s="132"/>
      <c r="U331" s="132"/>
      <c r="V331" s="132"/>
      <c r="W331" s="132"/>
      <c r="X331" s="132"/>
      <c r="Y331" s="132"/>
      <c r="Z331" s="132"/>
      <c r="AA331" s="132"/>
      <c r="AB331" s="132"/>
    </row>
    <row r="332" spans="15:28" ht="14.25" customHeight="1">
      <c r="O332" s="132"/>
      <c r="P332" s="132"/>
      <c r="Q332" s="132"/>
      <c r="R332" s="132"/>
      <c r="S332" s="132"/>
      <c r="T332" s="132"/>
      <c r="U332" s="132"/>
      <c r="V332" s="132"/>
      <c r="W332" s="132"/>
      <c r="X332" s="132"/>
      <c r="Y332" s="132"/>
      <c r="Z332" s="132"/>
      <c r="AA332" s="132"/>
      <c r="AB332" s="132"/>
    </row>
    <row r="333" spans="15:28" ht="14.25" customHeight="1">
      <c r="O333" s="132"/>
      <c r="P333" s="132"/>
      <c r="Q333" s="132"/>
      <c r="R333" s="132"/>
      <c r="S333" s="132"/>
      <c r="T333" s="132"/>
      <c r="U333" s="132"/>
      <c r="V333" s="132"/>
      <c r="W333" s="132"/>
      <c r="X333" s="132"/>
      <c r="Y333" s="132"/>
      <c r="Z333" s="132"/>
      <c r="AA333" s="132"/>
      <c r="AB333" s="132"/>
    </row>
    <row r="334" spans="15:28" ht="14.25" customHeight="1">
      <c r="O334" s="132"/>
      <c r="P334" s="132"/>
      <c r="Q334" s="132"/>
      <c r="R334" s="132"/>
      <c r="S334" s="132"/>
      <c r="T334" s="132"/>
      <c r="U334" s="132"/>
      <c r="V334" s="132"/>
      <c r="W334" s="132"/>
      <c r="X334" s="132"/>
      <c r="Y334" s="132"/>
      <c r="Z334" s="132"/>
      <c r="AA334" s="132"/>
      <c r="AB334" s="132"/>
    </row>
    <row r="335" spans="15:28" ht="14.25" customHeight="1">
      <c r="O335" s="132"/>
      <c r="P335" s="132"/>
      <c r="Q335" s="132"/>
      <c r="R335" s="132"/>
      <c r="S335" s="132"/>
      <c r="T335" s="132"/>
      <c r="U335" s="132"/>
      <c r="V335" s="132"/>
      <c r="W335" s="132"/>
      <c r="X335" s="132"/>
      <c r="Y335" s="132"/>
      <c r="Z335" s="132"/>
      <c r="AA335" s="132"/>
      <c r="AB335" s="132"/>
    </row>
    <row r="336" spans="15:28" ht="14.25" customHeight="1">
      <c r="O336" s="132"/>
      <c r="P336" s="132"/>
      <c r="Q336" s="132"/>
      <c r="R336" s="132"/>
      <c r="S336" s="132"/>
      <c r="T336" s="132"/>
      <c r="U336" s="132"/>
      <c r="V336" s="132"/>
      <c r="W336" s="132"/>
      <c r="X336" s="132"/>
      <c r="Y336" s="132"/>
      <c r="Z336" s="132"/>
      <c r="AA336" s="132"/>
      <c r="AB336" s="132"/>
    </row>
    <row r="337" spans="15:28" ht="14.25" customHeight="1">
      <c r="O337" s="132"/>
      <c r="P337" s="132"/>
      <c r="Q337" s="132"/>
      <c r="R337" s="132"/>
      <c r="S337" s="132"/>
      <c r="T337" s="132"/>
      <c r="U337" s="132"/>
      <c r="V337" s="132"/>
      <c r="W337" s="132"/>
      <c r="X337" s="132"/>
      <c r="Y337" s="132"/>
      <c r="Z337" s="132"/>
      <c r="AA337" s="132"/>
      <c r="AB337" s="132"/>
    </row>
    <row r="338" spans="15:28" ht="14.25" customHeight="1">
      <c r="O338" s="132"/>
      <c r="P338" s="132"/>
      <c r="Q338" s="132"/>
      <c r="R338" s="132"/>
      <c r="S338" s="132"/>
      <c r="T338" s="132"/>
      <c r="U338" s="132"/>
      <c r="V338" s="132"/>
      <c r="W338" s="132"/>
      <c r="X338" s="132"/>
      <c r="Y338" s="132"/>
      <c r="Z338" s="132"/>
      <c r="AA338" s="132"/>
      <c r="AB338" s="132"/>
    </row>
    <row r="339" spans="15:28" ht="14.25" customHeight="1">
      <c r="O339" s="132"/>
      <c r="P339" s="132"/>
      <c r="Q339" s="132"/>
      <c r="R339" s="132"/>
      <c r="S339" s="132"/>
      <c r="T339" s="132"/>
      <c r="U339" s="132"/>
      <c r="V339" s="132"/>
      <c r="W339" s="132"/>
      <c r="X339" s="132"/>
      <c r="Y339" s="132"/>
      <c r="Z339" s="132"/>
      <c r="AA339" s="132"/>
      <c r="AB339" s="132"/>
    </row>
    <row r="340" spans="15:28" ht="14.25" customHeight="1">
      <c r="O340" s="132"/>
      <c r="P340" s="132"/>
      <c r="Q340" s="132"/>
      <c r="R340" s="132"/>
      <c r="S340" s="132"/>
      <c r="T340" s="132"/>
      <c r="U340" s="132"/>
      <c r="V340" s="132"/>
      <c r="W340" s="132"/>
      <c r="X340" s="132"/>
      <c r="Y340" s="132"/>
      <c r="Z340" s="132"/>
      <c r="AA340" s="132"/>
      <c r="AB340" s="132"/>
    </row>
    <row r="341" spans="15:28" ht="14.25" customHeight="1">
      <c r="O341" s="132"/>
      <c r="P341" s="132"/>
      <c r="Q341" s="132"/>
      <c r="R341" s="132"/>
      <c r="S341" s="132"/>
      <c r="T341" s="132"/>
      <c r="U341" s="132"/>
      <c r="V341" s="132"/>
      <c r="W341" s="132"/>
      <c r="X341" s="132"/>
      <c r="Y341" s="132"/>
      <c r="Z341" s="132"/>
      <c r="AA341" s="132"/>
      <c r="AB341" s="132"/>
    </row>
    <row r="342" spans="15:28" ht="14.25" customHeight="1">
      <c r="O342" s="132"/>
      <c r="P342" s="132"/>
      <c r="Q342" s="132"/>
      <c r="R342" s="132"/>
      <c r="S342" s="132"/>
      <c r="T342" s="132"/>
      <c r="U342" s="132"/>
      <c r="V342" s="132"/>
      <c r="W342" s="132"/>
      <c r="X342" s="132"/>
      <c r="Y342" s="132"/>
      <c r="Z342" s="132"/>
      <c r="AA342" s="132"/>
      <c r="AB342" s="132"/>
    </row>
    <row r="343" spans="15:28" ht="14.25" customHeight="1">
      <c r="O343" s="132"/>
      <c r="P343" s="132"/>
      <c r="Q343" s="132"/>
      <c r="R343" s="132"/>
      <c r="S343" s="132"/>
      <c r="T343" s="132"/>
      <c r="U343" s="132"/>
      <c r="V343" s="132"/>
      <c r="W343" s="132"/>
      <c r="X343" s="132"/>
      <c r="Y343" s="132"/>
      <c r="Z343" s="132"/>
      <c r="AA343" s="132"/>
      <c r="AB343" s="132"/>
    </row>
    <row r="344" spans="15:28" ht="14.25" customHeight="1">
      <c r="O344" s="132"/>
      <c r="P344" s="132"/>
      <c r="Q344" s="132"/>
      <c r="R344" s="132"/>
      <c r="S344" s="132"/>
      <c r="T344" s="132"/>
      <c r="U344" s="132"/>
      <c r="V344" s="132"/>
      <c r="W344" s="132"/>
      <c r="X344" s="132"/>
      <c r="Y344" s="132"/>
      <c r="Z344" s="132"/>
      <c r="AA344" s="132"/>
      <c r="AB344" s="132"/>
    </row>
    <row r="345" spans="15:28" ht="14.25" customHeight="1">
      <c r="O345" s="132"/>
      <c r="P345" s="132"/>
      <c r="Q345" s="132"/>
      <c r="R345" s="132"/>
      <c r="S345" s="132"/>
      <c r="T345" s="132"/>
      <c r="U345" s="132"/>
      <c r="V345" s="132"/>
      <c r="W345" s="132"/>
      <c r="X345" s="132"/>
      <c r="Y345" s="132"/>
      <c r="Z345" s="132"/>
      <c r="AA345" s="132"/>
      <c r="AB345" s="132"/>
    </row>
    <row r="346" spans="15:28" ht="14.25" customHeight="1">
      <c r="O346" s="132"/>
      <c r="P346" s="132"/>
      <c r="Q346" s="132"/>
      <c r="R346" s="132"/>
      <c r="S346" s="132"/>
      <c r="T346" s="132"/>
      <c r="U346" s="132"/>
      <c r="V346" s="132"/>
      <c r="W346" s="132"/>
      <c r="X346" s="132"/>
      <c r="Y346" s="132"/>
      <c r="Z346" s="132"/>
      <c r="AA346" s="132"/>
      <c r="AB346" s="132"/>
    </row>
    <row r="347" spans="15:28" ht="14.25" customHeight="1">
      <c r="O347" s="132"/>
      <c r="P347" s="132"/>
      <c r="Q347" s="132"/>
      <c r="R347" s="132"/>
      <c r="S347" s="132"/>
      <c r="T347" s="132"/>
      <c r="U347" s="132"/>
      <c r="V347" s="132"/>
      <c r="W347" s="132"/>
      <c r="X347" s="132"/>
      <c r="Y347" s="132"/>
      <c r="Z347" s="132"/>
      <c r="AA347" s="132"/>
      <c r="AB347" s="132"/>
    </row>
    <row r="348" spans="15:28" ht="14.25" customHeight="1">
      <c r="O348" s="132"/>
      <c r="P348" s="132"/>
      <c r="Q348" s="132"/>
      <c r="R348" s="132"/>
      <c r="S348" s="132"/>
      <c r="T348" s="132"/>
      <c r="U348" s="132"/>
      <c r="V348" s="132"/>
      <c r="W348" s="132"/>
      <c r="X348" s="132"/>
      <c r="Y348" s="132"/>
      <c r="Z348" s="132"/>
      <c r="AA348" s="132"/>
      <c r="AB348" s="132"/>
    </row>
    <row r="349" spans="15:28" ht="14.25" customHeight="1">
      <c r="O349" s="132"/>
      <c r="P349" s="132"/>
      <c r="Q349" s="132"/>
      <c r="R349" s="132"/>
      <c r="S349" s="132"/>
      <c r="T349" s="132"/>
      <c r="U349" s="132"/>
      <c r="V349" s="132"/>
      <c r="W349" s="132"/>
      <c r="X349" s="132"/>
      <c r="Y349" s="132"/>
      <c r="Z349" s="132"/>
      <c r="AA349" s="132"/>
      <c r="AB349" s="132"/>
    </row>
    <row r="350" spans="15:28" ht="14.25" customHeight="1">
      <c r="O350" s="132"/>
      <c r="P350" s="132"/>
      <c r="Q350" s="132"/>
      <c r="R350" s="132"/>
      <c r="S350" s="132"/>
      <c r="T350" s="132"/>
      <c r="U350" s="132"/>
      <c r="V350" s="132"/>
      <c r="W350" s="132"/>
      <c r="X350" s="132"/>
      <c r="Y350" s="132"/>
      <c r="Z350" s="132"/>
      <c r="AA350" s="132"/>
      <c r="AB350" s="132"/>
    </row>
    <row r="351" spans="15:28" ht="14.25" customHeight="1">
      <c r="O351" s="132"/>
      <c r="P351" s="132"/>
      <c r="Q351" s="132"/>
      <c r="R351" s="132"/>
      <c r="S351" s="132"/>
      <c r="T351" s="132"/>
      <c r="U351" s="132"/>
      <c r="V351" s="132"/>
      <c r="W351" s="132"/>
      <c r="X351" s="132"/>
      <c r="Y351" s="132"/>
      <c r="Z351" s="132"/>
      <c r="AA351" s="132"/>
      <c r="AB351" s="132"/>
    </row>
    <row r="352" spans="15:28" ht="14.25" customHeight="1">
      <c r="O352" s="132"/>
      <c r="P352" s="132"/>
      <c r="Q352" s="132"/>
      <c r="R352" s="132"/>
      <c r="S352" s="132"/>
      <c r="T352" s="132"/>
      <c r="U352" s="132"/>
      <c r="V352" s="132"/>
      <c r="W352" s="132"/>
      <c r="X352" s="132"/>
      <c r="Y352" s="132"/>
      <c r="Z352" s="132"/>
      <c r="AA352" s="132"/>
      <c r="AB352" s="132"/>
    </row>
    <row r="353" spans="15:28" ht="14.25" customHeight="1">
      <c r="O353" s="132"/>
      <c r="P353" s="132"/>
      <c r="Q353" s="132"/>
      <c r="R353" s="132"/>
      <c r="S353" s="132"/>
      <c r="T353" s="132"/>
      <c r="U353" s="132"/>
      <c r="V353" s="132"/>
      <c r="W353" s="132"/>
      <c r="X353" s="132"/>
      <c r="Y353" s="132"/>
      <c r="Z353" s="132"/>
      <c r="AA353" s="132"/>
      <c r="AB353" s="132"/>
    </row>
    <row r="354" spans="15:28" ht="14.25" customHeight="1">
      <c r="O354" s="132"/>
      <c r="P354" s="132"/>
      <c r="Q354" s="132"/>
      <c r="R354" s="132"/>
      <c r="S354" s="132"/>
      <c r="T354" s="132"/>
      <c r="U354" s="132"/>
      <c r="V354" s="132"/>
      <c r="W354" s="132"/>
      <c r="X354" s="132"/>
      <c r="Y354" s="132"/>
      <c r="Z354" s="132"/>
      <c r="AA354" s="132"/>
      <c r="AB354" s="132"/>
    </row>
    <row r="355" spans="15:28" ht="14.25" customHeight="1">
      <c r="O355" s="132"/>
      <c r="P355" s="132"/>
      <c r="Q355" s="132"/>
      <c r="R355" s="132"/>
      <c r="S355" s="132"/>
      <c r="T355" s="132"/>
      <c r="U355" s="132"/>
      <c r="V355" s="132"/>
      <c r="W355" s="132"/>
      <c r="X355" s="132"/>
      <c r="Y355" s="132"/>
      <c r="Z355" s="132"/>
      <c r="AA355" s="132"/>
      <c r="AB355" s="132"/>
    </row>
    <row r="356" spans="15:28" ht="14.25" customHeight="1">
      <c r="O356" s="132"/>
      <c r="P356" s="132"/>
      <c r="Q356" s="132"/>
      <c r="R356" s="132"/>
      <c r="S356" s="132"/>
      <c r="T356" s="132"/>
      <c r="U356" s="132"/>
      <c r="V356" s="132"/>
      <c r="W356" s="132"/>
      <c r="X356" s="132"/>
      <c r="Y356" s="132"/>
      <c r="Z356" s="132"/>
      <c r="AA356" s="132"/>
      <c r="AB356" s="132"/>
    </row>
    <row r="357" spans="15:28" ht="14.25" customHeight="1">
      <c r="O357" s="132"/>
      <c r="P357" s="132"/>
      <c r="Q357" s="132"/>
      <c r="R357" s="132"/>
      <c r="S357" s="132"/>
      <c r="T357" s="132"/>
      <c r="U357" s="132"/>
      <c r="V357" s="132"/>
      <c r="W357" s="132"/>
      <c r="X357" s="132"/>
      <c r="Y357" s="132"/>
      <c r="Z357" s="132"/>
      <c r="AA357" s="132"/>
      <c r="AB357" s="132"/>
    </row>
    <row r="358" spans="15:28" ht="14.25" customHeight="1">
      <c r="O358" s="132"/>
      <c r="P358" s="132"/>
      <c r="Q358" s="132"/>
      <c r="R358" s="132"/>
      <c r="S358" s="132"/>
      <c r="T358" s="132"/>
      <c r="U358" s="132"/>
      <c r="V358" s="132"/>
      <c r="W358" s="132"/>
      <c r="X358" s="132"/>
      <c r="Y358" s="132"/>
      <c r="Z358" s="132"/>
      <c r="AA358" s="132"/>
      <c r="AB358" s="132"/>
    </row>
    <row r="359" spans="15:28" ht="14.25" customHeight="1">
      <c r="O359" s="132"/>
      <c r="P359" s="132"/>
      <c r="Q359" s="132"/>
      <c r="R359" s="132"/>
      <c r="S359" s="132"/>
      <c r="T359" s="132"/>
      <c r="U359" s="132"/>
      <c r="V359" s="132"/>
      <c r="W359" s="132"/>
      <c r="X359" s="132"/>
      <c r="Y359" s="132"/>
      <c r="Z359" s="132"/>
      <c r="AA359" s="132"/>
      <c r="AB359" s="132"/>
    </row>
    <row r="360" spans="15:28" ht="14.25" customHeight="1">
      <c r="O360" s="132"/>
      <c r="P360" s="132"/>
      <c r="Q360" s="132"/>
      <c r="R360" s="132"/>
      <c r="S360" s="132"/>
      <c r="T360" s="132"/>
      <c r="U360" s="132"/>
      <c r="V360" s="132"/>
      <c r="W360" s="132"/>
      <c r="X360" s="132"/>
      <c r="Y360" s="132"/>
      <c r="Z360" s="132"/>
      <c r="AA360" s="132"/>
      <c r="AB360" s="132"/>
    </row>
    <row r="361" spans="15:28" ht="14.25" customHeight="1">
      <c r="O361" s="132"/>
      <c r="P361" s="132"/>
      <c r="Q361" s="132"/>
      <c r="R361" s="132"/>
      <c r="S361" s="132"/>
      <c r="T361" s="132"/>
      <c r="U361" s="132"/>
      <c r="V361" s="132"/>
      <c r="W361" s="132"/>
      <c r="X361" s="132"/>
      <c r="Y361" s="132"/>
      <c r="Z361" s="132"/>
      <c r="AA361" s="132"/>
      <c r="AB361" s="132"/>
    </row>
    <row r="362" spans="15:28" ht="14.25" customHeight="1">
      <c r="O362" s="132"/>
      <c r="P362" s="132"/>
      <c r="Q362" s="132"/>
      <c r="R362" s="132"/>
      <c r="S362" s="132"/>
      <c r="T362" s="132"/>
      <c r="U362" s="132"/>
      <c r="V362" s="132"/>
      <c r="W362" s="132"/>
      <c r="X362" s="132"/>
      <c r="Y362" s="132"/>
      <c r="Z362" s="132"/>
      <c r="AA362" s="132"/>
      <c r="AB362" s="132"/>
    </row>
    <row r="363" spans="15:28" ht="14.25" customHeight="1">
      <c r="O363" s="132"/>
      <c r="P363" s="132"/>
      <c r="Q363" s="132"/>
      <c r="R363" s="132"/>
      <c r="S363" s="132"/>
      <c r="T363" s="132"/>
      <c r="U363" s="132"/>
      <c r="V363" s="132"/>
      <c r="W363" s="132"/>
      <c r="X363" s="132"/>
      <c r="Y363" s="132"/>
      <c r="Z363" s="132"/>
      <c r="AA363" s="132"/>
      <c r="AB363" s="132"/>
    </row>
    <row r="364" spans="15:28" ht="14.25" customHeight="1">
      <c r="O364" s="132"/>
      <c r="P364" s="132"/>
      <c r="Q364" s="132"/>
      <c r="R364" s="132"/>
      <c r="S364" s="132"/>
      <c r="T364" s="132"/>
      <c r="U364" s="132"/>
      <c r="V364" s="132"/>
      <c r="W364" s="132"/>
      <c r="X364" s="132"/>
      <c r="Y364" s="132"/>
      <c r="Z364" s="132"/>
      <c r="AA364" s="132"/>
      <c r="AB364" s="132"/>
    </row>
    <row r="365" spans="15:28" ht="14.25" customHeight="1">
      <c r="O365" s="132"/>
      <c r="P365" s="132"/>
      <c r="Q365" s="132"/>
      <c r="R365" s="132"/>
      <c r="S365" s="132"/>
      <c r="T365" s="132"/>
      <c r="U365" s="132"/>
      <c r="V365" s="132"/>
      <c r="W365" s="132"/>
      <c r="X365" s="132"/>
      <c r="Y365" s="132"/>
      <c r="Z365" s="132"/>
      <c r="AA365" s="132"/>
      <c r="AB365" s="132"/>
    </row>
    <row r="366" spans="15:28" ht="14.25" customHeight="1">
      <c r="O366" s="132"/>
      <c r="P366" s="132"/>
      <c r="Q366" s="132"/>
      <c r="R366" s="132"/>
      <c r="S366" s="132"/>
      <c r="T366" s="132"/>
      <c r="U366" s="132"/>
      <c r="V366" s="132"/>
      <c r="W366" s="132"/>
      <c r="X366" s="132"/>
      <c r="Y366" s="132"/>
      <c r="Z366" s="132"/>
      <c r="AA366" s="132"/>
      <c r="AB366" s="132"/>
    </row>
    <row r="367" spans="15:28" ht="14.25" customHeight="1">
      <c r="O367" s="132"/>
      <c r="P367" s="132"/>
      <c r="Q367" s="132"/>
      <c r="R367" s="132"/>
      <c r="S367" s="132"/>
      <c r="T367" s="132"/>
      <c r="U367" s="132"/>
      <c r="V367" s="132"/>
      <c r="W367" s="132"/>
      <c r="X367" s="132"/>
      <c r="Y367" s="132"/>
      <c r="Z367" s="132"/>
      <c r="AA367" s="132"/>
      <c r="AB367" s="132"/>
    </row>
    <row r="368" spans="15:28" ht="14.25" customHeight="1">
      <c r="O368" s="132"/>
      <c r="P368" s="132"/>
      <c r="Q368" s="132"/>
      <c r="R368" s="132"/>
      <c r="S368" s="132"/>
      <c r="T368" s="132"/>
      <c r="U368" s="132"/>
      <c r="V368" s="132"/>
      <c r="W368" s="132"/>
      <c r="X368" s="132"/>
      <c r="Y368" s="132"/>
      <c r="Z368" s="132"/>
      <c r="AA368" s="132"/>
      <c r="AB368" s="132"/>
    </row>
    <row r="369" spans="15:28" ht="14.25" customHeight="1">
      <c r="O369" s="132"/>
      <c r="P369" s="132"/>
      <c r="Q369" s="132"/>
      <c r="R369" s="132"/>
      <c r="S369" s="132"/>
      <c r="T369" s="132"/>
      <c r="U369" s="132"/>
      <c r="V369" s="132"/>
      <c r="W369" s="132"/>
      <c r="X369" s="132"/>
      <c r="Y369" s="132"/>
      <c r="Z369" s="132"/>
      <c r="AA369" s="132"/>
      <c r="AB369" s="132"/>
    </row>
    <row r="370" spans="15:28" ht="14.25" customHeight="1">
      <c r="O370" s="132"/>
      <c r="P370" s="132"/>
      <c r="Q370" s="132"/>
      <c r="R370" s="132"/>
      <c r="S370" s="132"/>
      <c r="T370" s="132"/>
      <c r="U370" s="132"/>
      <c r="V370" s="132"/>
      <c r="W370" s="132"/>
      <c r="X370" s="132"/>
      <c r="Y370" s="132"/>
      <c r="Z370" s="132"/>
      <c r="AA370" s="132"/>
      <c r="AB370" s="132"/>
    </row>
    <row r="371" spans="15:28" ht="14.25" customHeight="1">
      <c r="O371" s="132"/>
      <c r="P371" s="132"/>
      <c r="Q371" s="132"/>
      <c r="R371" s="132"/>
      <c r="S371" s="132"/>
      <c r="T371" s="132"/>
      <c r="U371" s="132"/>
      <c r="V371" s="132"/>
      <c r="W371" s="132"/>
      <c r="X371" s="132"/>
      <c r="Y371" s="132"/>
      <c r="Z371" s="132"/>
      <c r="AA371" s="132"/>
      <c r="AB371" s="132"/>
    </row>
    <row r="372" spans="15:28" ht="14.25" customHeight="1">
      <c r="O372" s="132"/>
      <c r="P372" s="132"/>
      <c r="Q372" s="132"/>
      <c r="R372" s="132"/>
      <c r="S372" s="132"/>
      <c r="T372" s="132"/>
      <c r="U372" s="132"/>
      <c r="V372" s="132"/>
      <c r="W372" s="132"/>
      <c r="X372" s="132"/>
      <c r="Y372" s="132"/>
      <c r="Z372" s="132"/>
      <c r="AA372" s="132"/>
      <c r="AB372" s="132"/>
    </row>
    <row r="373" spans="15:28" ht="14.25" customHeight="1">
      <c r="O373" s="132"/>
      <c r="P373" s="132"/>
      <c r="Q373" s="132"/>
      <c r="R373" s="132"/>
      <c r="S373" s="132"/>
      <c r="T373" s="132"/>
      <c r="U373" s="132"/>
      <c r="V373" s="132"/>
      <c r="W373" s="132"/>
      <c r="X373" s="132"/>
      <c r="Y373" s="132"/>
      <c r="Z373" s="132"/>
      <c r="AA373" s="132"/>
      <c r="AB373" s="132"/>
    </row>
    <row r="374" spans="15:28" ht="14.25" customHeight="1">
      <c r="O374" s="132"/>
      <c r="P374" s="132"/>
      <c r="Q374" s="132"/>
      <c r="R374" s="132"/>
      <c r="S374" s="132"/>
      <c r="T374" s="132"/>
      <c r="U374" s="132"/>
      <c r="V374" s="132"/>
      <c r="W374" s="132"/>
      <c r="X374" s="132"/>
      <c r="Y374" s="132"/>
      <c r="Z374" s="132"/>
      <c r="AA374" s="132"/>
      <c r="AB374" s="132"/>
    </row>
    <row r="375" spans="15:28" ht="14.25" customHeight="1">
      <c r="O375" s="132"/>
      <c r="P375" s="132"/>
      <c r="Q375" s="132"/>
      <c r="R375" s="132"/>
      <c r="S375" s="132"/>
      <c r="T375" s="132"/>
      <c r="U375" s="132"/>
      <c r="V375" s="132"/>
      <c r="W375" s="132"/>
      <c r="X375" s="132"/>
      <c r="Y375" s="132"/>
      <c r="Z375" s="132"/>
      <c r="AA375" s="132"/>
      <c r="AB375" s="132"/>
    </row>
    <row r="376" spans="15:28" ht="14.25" customHeight="1">
      <c r="O376" s="132"/>
      <c r="P376" s="132"/>
      <c r="Q376" s="132"/>
      <c r="R376" s="132"/>
      <c r="S376" s="132"/>
      <c r="T376" s="132"/>
      <c r="U376" s="132"/>
      <c r="V376" s="132"/>
      <c r="W376" s="132"/>
      <c r="X376" s="132"/>
      <c r="Y376" s="132"/>
      <c r="Z376" s="132"/>
      <c r="AA376" s="132"/>
      <c r="AB376" s="132"/>
    </row>
    <row r="377" spans="15:28" ht="14.25" customHeight="1">
      <c r="O377" s="132"/>
      <c r="P377" s="132"/>
      <c r="Q377" s="132"/>
      <c r="R377" s="132"/>
      <c r="S377" s="132"/>
      <c r="T377" s="132"/>
      <c r="U377" s="132"/>
      <c r="V377" s="132"/>
      <c r="W377" s="132"/>
      <c r="X377" s="132"/>
      <c r="Y377" s="132"/>
      <c r="Z377" s="132"/>
      <c r="AA377" s="132"/>
      <c r="AB377" s="132"/>
    </row>
    <row r="378" spans="15:28" ht="14.25" customHeight="1">
      <c r="O378" s="132"/>
      <c r="P378" s="132"/>
      <c r="Q378" s="132"/>
      <c r="R378" s="132"/>
      <c r="S378" s="132"/>
      <c r="T378" s="132"/>
      <c r="U378" s="132"/>
      <c r="V378" s="132"/>
      <c r="W378" s="132"/>
      <c r="X378" s="132"/>
      <c r="Y378" s="132"/>
      <c r="Z378" s="132"/>
      <c r="AA378" s="132"/>
      <c r="AB378" s="132"/>
    </row>
    <row r="379" spans="15:28" ht="14.25" customHeight="1">
      <c r="O379" s="132"/>
      <c r="P379" s="132"/>
      <c r="Q379" s="132"/>
      <c r="R379" s="132"/>
      <c r="S379" s="132"/>
      <c r="T379" s="132"/>
      <c r="U379" s="132"/>
      <c r="V379" s="132"/>
      <c r="W379" s="132"/>
      <c r="X379" s="132"/>
      <c r="Y379" s="132"/>
      <c r="Z379" s="132"/>
      <c r="AA379" s="132"/>
      <c r="AB379" s="132"/>
    </row>
    <row r="380" spans="15:28" ht="14.25" customHeight="1">
      <c r="O380" s="132"/>
      <c r="P380" s="132"/>
      <c r="Q380" s="132"/>
      <c r="R380" s="132"/>
      <c r="S380" s="132"/>
      <c r="T380" s="132"/>
      <c r="U380" s="132"/>
      <c r="V380" s="132"/>
      <c r="W380" s="132"/>
      <c r="X380" s="132"/>
      <c r="Y380" s="132"/>
      <c r="Z380" s="132"/>
      <c r="AA380" s="132"/>
      <c r="AB380" s="132"/>
    </row>
    <row r="381" spans="15:28" ht="14.25" customHeight="1">
      <c r="O381" s="132"/>
      <c r="P381" s="132"/>
      <c r="Q381" s="132"/>
      <c r="R381" s="132"/>
      <c r="S381" s="132"/>
      <c r="T381" s="132"/>
      <c r="U381" s="132"/>
      <c r="V381" s="132"/>
      <c r="W381" s="132"/>
      <c r="X381" s="132"/>
      <c r="Y381" s="132"/>
      <c r="Z381" s="132"/>
      <c r="AA381" s="132"/>
      <c r="AB381" s="132"/>
    </row>
    <row r="382" spans="15:28" ht="14.25" customHeight="1">
      <c r="O382" s="132"/>
      <c r="P382" s="132"/>
      <c r="Q382" s="132"/>
      <c r="R382" s="132"/>
      <c r="S382" s="132"/>
      <c r="T382" s="132"/>
      <c r="U382" s="132"/>
      <c r="V382" s="132"/>
      <c r="W382" s="132"/>
      <c r="X382" s="132"/>
      <c r="Y382" s="132"/>
      <c r="Z382" s="132"/>
      <c r="AA382" s="132"/>
      <c r="AB382" s="132"/>
    </row>
    <row r="383" spans="15:28" ht="14.25" customHeight="1">
      <c r="O383" s="132"/>
      <c r="P383" s="132"/>
      <c r="Q383" s="132"/>
      <c r="R383" s="132"/>
      <c r="S383" s="132"/>
      <c r="T383" s="132"/>
      <c r="U383" s="132"/>
      <c r="V383" s="132"/>
      <c r="W383" s="132"/>
      <c r="X383" s="132"/>
      <c r="Y383" s="132"/>
      <c r="Z383" s="132"/>
      <c r="AA383" s="132"/>
      <c r="AB383" s="132"/>
    </row>
    <row r="384" spans="15:28" ht="14.25" customHeight="1">
      <c r="O384" s="132"/>
      <c r="P384" s="132"/>
      <c r="Q384" s="132"/>
      <c r="R384" s="132"/>
      <c r="S384" s="132"/>
      <c r="T384" s="132"/>
      <c r="U384" s="132"/>
      <c r="V384" s="132"/>
      <c r="W384" s="132"/>
      <c r="X384" s="132"/>
      <c r="Y384" s="132"/>
      <c r="Z384" s="132"/>
      <c r="AA384" s="132"/>
      <c r="AB384" s="132"/>
    </row>
    <row r="385" spans="15:28" ht="14.25" customHeight="1">
      <c r="O385" s="132"/>
      <c r="P385" s="132"/>
      <c r="Q385" s="132"/>
      <c r="R385" s="132"/>
      <c r="S385" s="132"/>
      <c r="T385" s="132"/>
      <c r="U385" s="132"/>
      <c r="V385" s="132"/>
      <c r="W385" s="132"/>
      <c r="X385" s="132"/>
      <c r="Y385" s="132"/>
      <c r="Z385" s="132"/>
      <c r="AA385" s="132"/>
      <c r="AB385" s="132"/>
    </row>
    <row r="386" spans="15:28" ht="14.25" customHeight="1">
      <c r="O386" s="132"/>
      <c r="P386" s="132"/>
      <c r="Q386" s="132"/>
      <c r="R386" s="132"/>
      <c r="S386" s="132"/>
      <c r="T386" s="132"/>
      <c r="U386" s="132"/>
      <c r="V386" s="132"/>
      <c r="W386" s="132"/>
      <c r="X386" s="132"/>
      <c r="Y386" s="132"/>
      <c r="Z386" s="132"/>
      <c r="AA386" s="132"/>
      <c r="AB386" s="132"/>
    </row>
    <row r="387" spans="15:28" ht="14.25" customHeight="1">
      <c r="O387" s="132"/>
      <c r="P387" s="132"/>
      <c r="Q387" s="132"/>
      <c r="R387" s="132"/>
      <c r="S387" s="132"/>
      <c r="T387" s="132"/>
      <c r="U387" s="132"/>
      <c r="V387" s="132"/>
      <c r="W387" s="132"/>
      <c r="X387" s="132"/>
      <c r="Y387" s="132"/>
      <c r="Z387" s="132"/>
      <c r="AA387" s="132"/>
      <c r="AB387" s="132"/>
    </row>
    <row r="388" spans="15:28" ht="14.25" customHeight="1">
      <c r="O388" s="132"/>
      <c r="P388" s="132"/>
      <c r="Q388" s="132"/>
      <c r="R388" s="132"/>
      <c r="S388" s="132"/>
      <c r="T388" s="132"/>
      <c r="U388" s="132"/>
      <c r="V388" s="132"/>
      <c r="W388" s="132"/>
      <c r="X388" s="132"/>
      <c r="Y388" s="132"/>
      <c r="Z388" s="132"/>
      <c r="AA388" s="132"/>
      <c r="AB388" s="132"/>
    </row>
    <row r="389" spans="15:28" ht="14.25" customHeight="1">
      <c r="O389" s="132"/>
      <c r="P389" s="132"/>
      <c r="Q389" s="132"/>
      <c r="R389" s="132"/>
      <c r="S389" s="132"/>
      <c r="T389" s="132"/>
      <c r="U389" s="132"/>
      <c r="V389" s="132"/>
      <c r="W389" s="132"/>
      <c r="X389" s="132"/>
      <c r="Y389" s="132"/>
      <c r="Z389" s="132"/>
      <c r="AA389" s="132"/>
      <c r="AB389" s="132"/>
    </row>
    <row r="390" spans="15:28" ht="14.25" customHeight="1">
      <c r="O390" s="132"/>
      <c r="P390" s="132"/>
      <c r="Q390" s="132"/>
      <c r="R390" s="132"/>
      <c r="S390" s="132"/>
      <c r="T390" s="132"/>
      <c r="U390" s="132"/>
      <c r="V390" s="132"/>
      <c r="W390" s="132"/>
      <c r="X390" s="132"/>
      <c r="Y390" s="132"/>
      <c r="Z390" s="132"/>
      <c r="AA390" s="132"/>
      <c r="AB390" s="132"/>
    </row>
    <row r="391" spans="15:28" ht="14.25" customHeight="1">
      <c r="O391" s="132"/>
      <c r="P391" s="132"/>
      <c r="Q391" s="132"/>
      <c r="R391" s="132"/>
      <c r="S391" s="132"/>
      <c r="T391" s="132"/>
      <c r="U391" s="132"/>
      <c r="V391" s="132"/>
      <c r="W391" s="132"/>
      <c r="X391" s="132"/>
      <c r="Y391" s="132"/>
      <c r="Z391" s="132"/>
      <c r="AA391" s="132"/>
      <c r="AB391" s="132"/>
    </row>
    <row r="392" spans="15:28" ht="14.25" customHeight="1">
      <c r="O392" s="132"/>
      <c r="P392" s="132"/>
      <c r="Q392" s="132"/>
      <c r="R392" s="132"/>
      <c r="S392" s="132"/>
      <c r="T392" s="132"/>
      <c r="U392" s="132"/>
      <c r="V392" s="132"/>
      <c r="W392" s="132"/>
      <c r="X392" s="132"/>
      <c r="Y392" s="132"/>
      <c r="Z392" s="132"/>
      <c r="AA392" s="132"/>
      <c r="AB392" s="132"/>
    </row>
    <row r="393" spans="15:28" ht="14.25" customHeight="1">
      <c r="O393" s="132"/>
      <c r="P393" s="132"/>
      <c r="Q393" s="132"/>
      <c r="R393" s="132"/>
      <c r="S393" s="132"/>
      <c r="T393" s="132"/>
      <c r="U393" s="132"/>
      <c r="V393" s="132"/>
      <c r="W393" s="132"/>
      <c r="X393" s="132"/>
      <c r="Y393" s="132"/>
      <c r="Z393" s="132"/>
      <c r="AA393" s="132"/>
      <c r="AB393" s="132"/>
    </row>
    <row r="394" spans="15:28" ht="14.25" customHeight="1">
      <c r="O394" s="132"/>
      <c r="P394" s="132"/>
      <c r="Q394" s="132"/>
      <c r="R394" s="132"/>
      <c r="S394" s="132"/>
      <c r="T394" s="132"/>
      <c r="U394" s="132"/>
      <c r="V394" s="132"/>
      <c r="W394" s="132"/>
      <c r="X394" s="132"/>
      <c r="Y394" s="132"/>
      <c r="Z394" s="132"/>
      <c r="AA394" s="132"/>
      <c r="AB394" s="132"/>
    </row>
    <row r="395" spans="15:28" ht="14.25" customHeight="1">
      <c r="O395" s="132"/>
      <c r="P395" s="132"/>
      <c r="Q395" s="132"/>
      <c r="R395" s="132"/>
      <c r="S395" s="132"/>
      <c r="T395" s="132"/>
      <c r="U395" s="132"/>
      <c r="V395" s="132"/>
      <c r="W395" s="132"/>
      <c r="X395" s="132"/>
      <c r="Y395" s="132"/>
      <c r="Z395" s="132"/>
      <c r="AA395" s="132"/>
      <c r="AB395" s="132"/>
    </row>
    <row r="396" spans="15:28" ht="14.25" customHeight="1">
      <c r="O396" s="132"/>
      <c r="P396" s="132"/>
      <c r="Q396" s="132"/>
      <c r="R396" s="132"/>
      <c r="S396" s="132"/>
      <c r="T396" s="132"/>
      <c r="U396" s="132"/>
      <c r="V396" s="132"/>
      <c r="W396" s="132"/>
      <c r="X396" s="132"/>
      <c r="Y396" s="132"/>
      <c r="Z396" s="132"/>
      <c r="AA396" s="132"/>
      <c r="AB396" s="132"/>
    </row>
    <row r="397" spans="15:28" ht="14.25" customHeight="1">
      <c r="O397" s="132"/>
      <c r="P397" s="132"/>
      <c r="Q397" s="132"/>
      <c r="R397" s="132"/>
      <c r="S397" s="132"/>
      <c r="T397" s="132"/>
      <c r="U397" s="132"/>
      <c r="V397" s="132"/>
      <c r="W397" s="132"/>
      <c r="X397" s="132"/>
      <c r="Y397" s="132"/>
      <c r="Z397" s="132"/>
      <c r="AA397" s="132"/>
      <c r="AB397" s="132"/>
    </row>
    <row r="398" spans="15:28" ht="14.25" customHeight="1">
      <c r="O398" s="132"/>
      <c r="P398" s="132"/>
      <c r="Q398" s="132"/>
      <c r="R398" s="132"/>
      <c r="S398" s="132"/>
      <c r="T398" s="132"/>
      <c r="U398" s="132"/>
      <c r="V398" s="132"/>
      <c r="W398" s="132"/>
      <c r="X398" s="132"/>
      <c r="Y398" s="132"/>
      <c r="Z398" s="132"/>
      <c r="AA398" s="132"/>
      <c r="AB398" s="132"/>
    </row>
    <row r="399" spans="15:28" ht="14.25" customHeight="1">
      <c r="O399" s="132"/>
      <c r="P399" s="132"/>
      <c r="Q399" s="132"/>
      <c r="R399" s="132"/>
      <c r="S399" s="132"/>
      <c r="T399" s="132"/>
      <c r="U399" s="132"/>
      <c r="V399" s="132"/>
      <c r="W399" s="132"/>
      <c r="X399" s="132"/>
      <c r="Y399" s="132"/>
      <c r="Z399" s="132"/>
      <c r="AA399" s="132"/>
      <c r="AB399" s="132"/>
    </row>
    <row r="400" spans="15:28" ht="14.25" customHeight="1">
      <c r="O400" s="132"/>
      <c r="P400" s="132"/>
      <c r="Q400" s="132"/>
      <c r="R400" s="132"/>
      <c r="S400" s="132"/>
      <c r="T400" s="132"/>
      <c r="U400" s="132"/>
      <c r="V400" s="132"/>
      <c r="W400" s="132"/>
      <c r="X400" s="132"/>
      <c r="Y400" s="132"/>
      <c r="Z400" s="132"/>
      <c r="AA400" s="132"/>
      <c r="AB400" s="132"/>
    </row>
    <row r="401" spans="15:28" ht="14.25" customHeight="1">
      <c r="O401" s="132"/>
      <c r="P401" s="132"/>
      <c r="Q401" s="132"/>
      <c r="R401" s="132"/>
      <c r="S401" s="132"/>
      <c r="T401" s="132"/>
      <c r="U401" s="132"/>
      <c r="V401" s="132"/>
      <c r="W401" s="132"/>
      <c r="X401" s="132"/>
      <c r="Y401" s="132"/>
      <c r="Z401" s="132"/>
      <c r="AA401" s="132"/>
      <c r="AB401" s="132"/>
    </row>
    <row r="402" spans="15:28" ht="14.25" customHeight="1">
      <c r="O402" s="132"/>
      <c r="P402" s="132"/>
      <c r="Q402" s="132"/>
      <c r="R402" s="132"/>
      <c r="S402" s="132"/>
      <c r="T402" s="132"/>
      <c r="U402" s="132"/>
      <c r="V402" s="132"/>
      <c r="W402" s="132"/>
      <c r="X402" s="132"/>
      <c r="Y402" s="132"/>
      <c r="Z402" s="132"/>
      <c r="AA402" s="132"/>
      <c r="AB402" s="132"/>
    </row>
    <row r="403" spans="15:28" ht="14.25" customHeight="1">
      <c r="O403" s="132"/>
      <c r="P403" s="132"/>
      <c r="Q403" s="132"/>
      <c r="R403" s="132"/>
      <c r="S403" s="132"/>
      <c r="T403" s="132"/>
      <c r="U403" s="132"/>
      <c r="V403" s="132"/>
      <c r="W403" s="132"/>
      <c r="X403" s="132"/>
      <c r="Y403" s="132"/>
      <c r="Z403" s="132"/>
      <c r="AA403" s="132"/>
      <c r="AB403" s="132"/>
    </row>
    <row r="404" spans="15:28" ht="14.25" customHeight="1">
      <c r="O404" s="132"/>
      <c r="P404" s="132"/>
      <c r="Q404" s="132"/>
      <c r="R404" s="132"/>
      <c r="S404" s="132"/>
      <c r="T404" s="132"/>
      <c r="U404" s="132"/>
      <c r="V404" s="132"/>
      <c r="W404" s="132"/>
      <c r="X404" s="132"/>
      <c r="Y404" s="132"/>
      <c r="Z404" s="132"/>
      <c r="AA404" s="132"/>
      <c r="AB404" s="132"/>
    </row>
    <row r="405" spans="15:28" ht="14.25" customHeight="1">
      <c r="O405" s="132"/>
      <c r="P405" s="132"/>
      <c r="Q405" s="132"/>
      <c r="R405" s="132"/>
      <c r="S405" s="132"/>
      <c r="T405" s="132"/>
      <c r="U405" s="132"/>
      <c r="V405" s="132"/>
      <c r="W405" s="132"/>
      <c r="X405" s="132"/>
      <c r="Y405" s="132"/>
      <c r="Z405" s="132"/>
      <c r="AA405" s="132"/>
      <c r="AB405" s="132"/>
    </row>
    <row r="406" spans="15:28" ht="14.25" customHeight="1">
      <c r="O406" s="132"/>
      <c r="P406" s="132"/>
      <c r="Q406" s="132"/>
      <c r="R406" s="132"/>
      <c r="S406" s="132"/>
      <c r="T406" s="132"/>
      <c r="U406" s="132"/>
      <c r="V406" s="132"/>
      <c r="W406" s="132"/>
      <c r="X406" s="132"/>
      <c r="Y406" s="132"/>
      <c r="Z406" s="132"/>
      <c r="AA406" s="132"/>
      <c r="AB406" s="132"/>
    </row>
    <row r="407" spans="15:28" ht="14.25" customHeight="1">
      <c r="O407" s="132"/>
      <c r="P407" s="132"/>
      <c r="Q407" s="132"/>
      <c r="R407" s="132"/>
      <c r="S407" s="132"/>
      <c r="T407" s="132"/>
      <c r="U407" s="132"/>
      <c r="V407" s="132"/>
      <c r="W407" s="132"/>
      <c r="X407" s="132"/>
      <c r="Y407" s="132"/>
      <c r="Z407" s="132"/>
      <c r="AA407" s="132"/>
      <c r="AB407" s="132"/>
    </row>
    <row r="408" spans="15:28" ht="14.25" customHeight="1">
      <c r="O408" s="132"/>
      <c r="P408" s="132"/>
      <c r="Q408" s="132"/>
      <c r="R408" s="132"/>
      <c r="S408" s="132"/>
      <c r="T408" s="132"/>
      <c r="U408" s="132"/>
      <c r="V408" s="132"/>
      <c r="W408" s="132"/>
      <c r="X408" s="132"/>
      <c r="Y408" s="132"/>
      <c r="Z408" s="132"/>
      <c r="AA408" s="132"/>
      <c r="AB408" s="132"/>
    </row>
    <row r="409" spans="15:28" ht="14.25" customHeight="1">
      <c r="O409" s="132"/>
      <c r="P409" s="132"/>
      <c r="Q409" s="132"/>
      <c r="R409" s="132"/>
      <c r="S409" s="132"/>
      <c r="T409" s="132"/>
      <c r="U409" s="132"/>
      <c r="V409" s="132"/>
      <c r="W409" s="132"/>
      <c r="X409" s="132"/>
      <c r="Y409" s="132"/>
      <c r="Z409" s="132"/>
      <c r="AA409" s="132"/>
      <c r="AB409" s="132"/>
    </row>
    <row r="410" spans="15:28" ht="14.25" customHeight="1">
      <c r="O410" s="132"/>
      <c r="P410" s="132"/>
      <c r="Q410" s="132"/>
      <c r="R410" s="132"/>
      <c r="S410" s="132"/>
      <c r="T410" s="132"/>
      <c r="U410" s="132"/>
      <c r="V410" s="132"/>
      <c r="W410" s="132"/>
      <c r="X410" s="132"/>
      <c r="Y410" s="132"/>
      <c r="Z410" s="132"/>
      <c r="AA410" s="132"/>
      <c r="AB410" s="132"/>
    </row>
    <row r="411" spans="15:28" ht="14.25" customHeight="1">
      <c r="O411" s="132"/>
      <c r="P411" s="132"/>
      <c r="Q411" s="132"/>
      <c r="R411" s="132"/>
      <c r="S411" s="132"/>
      <c r="T411" s="132"/>
      <c r="U411" s="132"/>
      <c r="V411" s="132"/>
      <c r="W411" s="132"/>
      <c r="X411" s="132"/>
      <c r="Y411" s="132"/>
      <c r="Z411" s="132"/>
      <c r="AA411" s="132"/>
      <c r="AB411" s="132"/>
    </row>
    <row r="412" spans="15:28" ht="14.25" customHeight="1">
      <c r="O412" s="132"/>
      <c r="P412" s="132"/>
      <c r="Q412" s="132"/>
      <c r="R412" s="132"/>
      <c r="S412" s="132"/>
      <c r="T412" s="132"/>
      <c r="U412" s="132"/>
      <c r="V412" s="132"/>
      <c r="W412" s="132"/>
      <c r="X412" s="132"/>
      <c r="Y412" s="132"/>
      <c r="Z412" s="132"/>
      <c r="AA412" s="132"/>
      <c r="AB412" s="132"/>
    </row>
    <row r="413" spans="15:28" ht="14.25" customHeight="1">
      <c r="O413" s="132"/>
      <c r="P413" s="132"/>
      <c r="Q413" s="132"/>
      <c r="R413" s="132"/>
      <c r="S413" s="132"/>
      <c r="T413" s="132"/>
      <c r="U413" s="132"/>
      <c r="V413" s="132"/>
      <c r="W413" s="132"/>
      <c r="X413" s="132"/>
      <c r="Y413" s="132"/>
      <c r="Z413" s="132"/>
      <c r="AA413" s="132"/>
      <c r="AB413" s="132"/>
    </row>
    <row r="414" spans="15:28" ht="14.25" customHeight="1">
      <c r="O414" s="132"/>
      <c r="P414" s="132"/>
      <c r="Q414" s="132"/>
      <c r="R414" s="132"/>
      <c r="S414" s="132"/>
      <c r="T414" s="132"/>
      <c r="U414" s="132"/>
      <c r="V414" s="132"/>
      <c r="W414" s="132"/>
      <c r="X414" s="132"/>
      <c r="Y414" s="132"/>
      <c r="Z414" s="132"/>
      <c r="AA414" s="132"/>
      <c r="AB414" s="132"/>
    </row>
    <row r="415" spans="15:28" ht="14.25" customHeight="1">
      <c r="O415" s="132"/>
      <c r="P415" s="132"/>
      <c r="Q415" s="132"/>
      <c r="R415" s="132"/>
      <c r="S415" s="132"/>
      <c r="T415" s="132"/>
      <c r="U415" s="132"/>
      <c r="V415" s="132"/>
      <c r="W415" s="132"/>
      <c r="X415" s="132"/>
      <c r="Y415" s="132"/>
      <c r="Z415" s="132"/>
      <c r="AA415" s="132"/>
      <c r="AB415" s="132"/>
    </row>
    <row r="416" spans="15:28" ht="14.25" customHeight="1">
      <c r="O416" s="132"/>
      <c r="P416" s="132"/>
      <c r="Q416" s="132"/>
      <c r="R416" s="132"/>
      <c r="S416" s="132"/>
      <c r="T416" s="132"/>
      <c r="U416" s="132"/>
      <c r="V416" s="132"/>
      <c r="W416" s="132"/>
      <c r="X416" s="132"/>
      <c r="Y416" s="132"/>
      <c r="Z416" s="132"/>
      <c r="AA416" s="132"/>
      <c r="AB416" s="132"/>
    </row>
    <row r="417" spans="15:28" ht="14.25" customHeight="1">
      <c r="O417" s="132"/>
      <c r="P417" s="132"/>
      <c r="Q417" s="132"/>
      <c r="R417" s="132"/>
      <c r="S417" s="132"/>
      <c r="T417" s="132"/>
      <c r="U417" s="132"/>
      <c r="V417" s="132"/>
      <c r="W417" s="132"/>
      <c r="X417" s="132"/>
      <c r="Y417" s="132"/>
      <c r="Z417" s="132"/>
      <c r="AA417" s="132"/>
      <c r="AB417" s="132"/>
    </row>
    <row r="418" spans="15:28" ht="14.25" customHeight="1">
      <c r="O418" s="132"/>
      <c r="P418" s="132"/>
      <c r="Q418" s="132"/>
      <c r="R418" s="132"/>
      <c r="S418" s="132"/>
      <c r="T418" s="132"/>
      <c r="U418" s="132"/>
      <c r="V418" s="132"/>
      <c r="W418" s="132"/>
      <c r="X418" s="132"/>
      <c r="Y418" s="132"/>
      <c r="Z418" s="132"/>
      <c r="AA418" s="132"/>
      <c r="AB418" s="132"/>
    </row>
    <row r="419" spans="15:28" ht="14.25" customHeight="1">
      <c r="O419" s="132"/>
      <c r="P419" s="132"/>
      <c r="Q419" s="132"/>
      <c r="R419" s="132"/>
      <c r="S419" s="132"/>
      <c r="T419" s="132"/>
      <c r="U419" s="132"/>
      <c r="V419" s="132"/>
      <c r="W419" s="132"/>
      <c r="X419" s="132"/>
      <c r="Y419" s="132"/>
      <c r="Z419" s="132"/>
      <c r="AA419" s="132"/>
      <c r="AB419" s="132"/>
    </row>
    <row r="420" spans="15:28" ht="14.25" customHeight="1">
      <c r="O420" s="132"/>
      <c r="P420" s="132"/>
      <c r="Q420" s="132"/>
      <c r="R420" s="132"/>
      <c r="S420" s="132"/>
      <c r="T420" s="132"/>
      <c r="U420" s="132"/>
      <c r="V420" s="132"/>
      <c r="W420" s="132"/>
      <c r="X420" s="132"/>
      <c r="Y420" s="132"/>
      <c r="Z420" s="132"/>
      <c r="AA420" s="132"/>
      <c r="AB420" s="132"/>
    </row>
    <row r="421" spans="15:28" ht="14.25" customHeight="1">
      <c r="O421" s="132"/>
      <c r="P421" s="132"/>
      <c r="Q421" s="132"/>
      <c r="R421" s="132"/>
      <c r="S421" s="132"/>
      <c r="T421" s="132"/>
      <c r="U421" s="132"/>
      <c r="V421" s="132"/>
      <c r="W421" s="132"/>
      <c r="X421" s="132"/>
      <c r="Y421" s="132"/>
      <c r="Z421" s="132"/>
      <c r="AA421" s="132"/>
      <c r="AB421" s="132"/>
    </row>
    <row r="422" spans="15:28" ht="14.25" customHeight="1">
      <c r="O422" s="132"/>
      <c r="P422" s="132"/>
      <c r="Q422" s="132"/>
      <c r="R422" s="132"/>
      <c r="S422" s="132"/>
      <c r="T422" s="132"/>
      <c r="U422" s="132"/>
      <c r="V422" s="132"/>
      <c r="W422" s="132"/>
      <c r="X422" s="132"/>
      <c r="Y422" s="132"/>
      <c r="Z422" s="132"/>
      <c r="AA422" s="132"/>
      <c r="AB422" s="132"/>
    </row>
    <row r="423" spans="15:28" ht="14.25" customHeight="1">
      <c r="O423" s="132"/>
      <c r="P423" s="132"/>
      <c r="Q423" s="132"/>
      <c r="R423" s="132"/>
      <c r="S423" s="132"/>
      <c r="T423" s="132"/>
      <c r="U423" s="132"/>
      <c r="V423" s="132"/>
      <c r="W423" s="132"/>
      <c r="X423" s="132"/>
      <c r="Y423" s="132"/>
      <c r="Z423" s="132"/>
      <c r="AA423" s="132"/>
      <c r="AB423" s="132"/>
    </row>
    <row r="424" spans="15:28" ht="14.25" customHeight="1">
      <c r="O424" s="132"/>
      <c r="P424" s="132"/>
      <c r="Q424" s="132"/>
      <c r="R424" s="132"/>
      <c r="S424" s="132"/>
      <c r="T424" s="132"/>
      <c r="U424" s="132"/>
      <c r="V424" s="132"/>
      <c r="W424" s="132"/>
      <c r="X424" s="132"/>
      <c r="Y424" s="132"/>
      <c r="Z424" s="132"/>
      <c r="AA424" s="132"/>
      <c r="AB424" s="132"/>
    </row>
    <row r="425" spans="15:28" ht="14.25" customHeight="1">
      <c r="O425" s="132"/>
      <c r="P425" s="132"/>
      <c r="Q425" s="132"/>
      <c r="R425" s="132"/>
      <c r="S425" s="132"/>
      <c r="T425" s="132"/>
      <c r="U425" s="132"/>
      <c r="V425" s="132"/>
      <c r="W425" s="132"/>
      <c r="X425" s="132"/>
      <c r="Y425" s="132"/>
      <c r="Z425" s="132"/>
      <c r="AA425" s="132"/>
      <c r="AB425" s="132"/>
    </row>
    <row r="426" spans="15:28" ht="14.25" customHeight="1">
      <c r="O426" s="132"/>
      <c r="P426" s="132"/>
      <c r="Q426" s="132"/>
      <c r="R426" s="132"/>
      <c r="S426" s="132"/>
      <c r="T426" s="132"/>
      <c r="U426" s="132"/>
      <c r="V426" s="132"/>
      <c r="W426" s="132"/>
      <c r="X426" s="132"/>
      <c r="Y426" s="132"/>
      <c r="Z426" s="132"/>
      <c r="AA426" s="132"/>
      <c r="AB426" s="132"/>
    </row>
    <row r="427" spans="15:28" ht="14.25" customHeight="1">
      <c r="O427" s="132"/>
      <c r="P427" s="132"/>
      <c r="Q427" s="132"/>
      <c r="R427" s="132"/>
      <c r="S427" s="132"/>
      <c r="T427" s="132"/>
      <c r="U427" s="132"/>
      <c r="V427" s="132"/>
      <c r="W427" s="132"/>
      <c r="X427" s="132"/>
      <c r="Y427" s="132"/>
      <c r="Z427" s="132"/>
      <c r="AA427" s="132"/>
      <c r="AB427" s="132"/>
    </row>
    <row r="428" spans="15:28" ht="14.25" customHeight="1">
      <c r="O428" s="132"/>
      <c r="P428" s="132"/>
      <c r="Q428" s="132"/>
      <c r="R428" s="132"/>
      <c r="S428" s="132"/>
      <c r="T428" s="132"/>
      <c r="U428" s="132"/>
      <c r="V428" s="132"/>
      <c r="W428" s="132"/>
      <c r="X428" s="132"/>
      <c r="Y428" s="132"/>
      <c r="Z428" s="132"/>
      <c r="AA428" s="132"/>
      <c r="AB428" s="132"/>
    </row>
    <row r="429" spans="15:28" ht="14.25" customHeight="1">
      <c r="O429" s="132"/>
      <c r="P429" s="132"/>
      <c r="Q429" s="132"/>
      <c r="R429" s="132"/>
      <c r="S429" s="132"/>
      <c r="T429" s="132"/>
      <c r="U429" s="132"/>
      <c r="V429" s="132"/>
      <c r="W429" s="132"/>
      <c r="X429" s="132"/>
      <c r="Y429" s="132"/>
      <c r="Z429" s="132"/>
      <c r="AA429" s="132"/>
      <c r="AB429" s="132"/>
    </row>
    <row r="430" spans="15:28" ht="14.25" customHeight="1">
      <c r="O430" s="132"/>
      <c r="P430" s="132"/>
      <c r="Q430" s="132"/>
      <c r="R430" s="132"/>
      <c r="S430" s="132"/>
      <c r="T430" s="132"/>
      <c r="U430" s="132"/>
      <c r="V430" s="132"/>
      <c r="W430" s="132"/>
      <c r="X430" s="132"/>
      <c r="Y430" s="132"/>
      <c r="Z430" s="132"/>
      <c r="AA430" s="132"/>
      <c r="AB430" s="132"/>
    </row>
    <row r="431" spans="15:28" ht="14.25" customHeight="1">
      <c r="O431" s="132"/>
      <c r="P431" s="132"/>
      <c r="Q431" s="132"/>
      <c r="R431" s="132"/>
      <c r="S431" s="132"/>
      <c r="T431" s="132"/>
      <c r="U431" s="132"/>
      <c r="V431" s="132"/>
      <c r="W431" s="132"/>
      <c r="X431" s="132"/>
      <c r="Y431" s="132"/>
      <c r="Z431" s="132"/>
      <c r="AA431" s="132"/>
      <c r="AB431" s="132"/>
    </row>
    <row r="432" spans="15:28" ht="14.25" customHeight="1">
      <c r="O432" s="132"/>
      <c r="P432" s="132"/>
      <c r="Q432" s="132"/>
      <c r="R432" s="132"/>
      <c r="S432" s="132"/>
      <c r="T432" s="132"/>
      <c r="U432" s="132"/>
      <c r="V432" s="132"/>
      <c r="W432" s="132"/>
      <c r="X432" s="132"/>
      <c r="Y432" s="132"/>
      <c r="Z432" s="132"/>
      <c r="AA432" s="132"/>
      <c r="AB432" s="132"/>
    </row>
    <row r="433" spans="15:28" ht="14.25" customHeight="1">
      <c r="O433" s="132"/>
      <c r="P433" s="132"/>
      <c r="Q433" s="132"/>
      <c r="R433" s="132"/>
      <c r="S433" s="132"/>
      <c r="T433" s="132"/>
      <c r="U433" s="132"/>
      <c r="V433" s="132"/>
      <c r="W433" s="132"/>
      <c r="X433" s="132"/>
      <c r="Y433" s="132"/>
      <c r="Z433" s="132"/>
      <c r="AA433" s="132"/>
      <c r="AB433" s="132"/>
    </row>
    <row r="434" spans="15:28" ht="14.25" customHeight="1">
      <c r="O434" s="132"/>
      <c r="P434" s="132"/>
      <c r="Q434" s="132"/>
      <c r="R434" s="132"/>
      <c r="S434" s="132"/>
      <c r="T434" s="132"/>
      <c r="U434" s="132"/>
      <c r="V434" s="132"/>
      <c r="W434" s="132"/>
      <c r="X434" s="132"/>
      <c r="Y434" s="132"/>
      <c r="Z434" s="132"/>
      <c r="AA434" s="132"/>
      <c r="AB434" s="132"/>
    </row>
    <row r="435" spans="15:28" ht="14.25" customHeight="1">
      <c r="O435" s="132"/>
      <c r="P435" s="132"/>
      <c r="Q435" s="132"/>
      <c r="R435" s="132"/>
      <c r="S435" s="132"/>
      <c r="T435" s="132"/>
      <c r="U435" s="132"/>
      <c r="V435" s="132"/>
      <c r="W435" s="132"/>
      <c r="X435" s="132"/>
      <c r="Y435" s="132"/>
      <c r="Z435" s="132"/>
      <c r="AA435" s="132"/>
      <c r="AB435" s="132"/>
    </row>
    <row r="436" spans="15:28" ht="14.25" customHeight="1">
      <c r="O436" s="132"/>
      <c r="P436" s="132"/>
      <c r="Q436" s="132"/>
      <c r="R436" s="132"/>
      <c r="S436" s="132"/>
      <c r="T436" s="132"/>
      <c r="U436" s="132"/>
      <c r="V436" s="132"/>
      <c r="W436" s="132"/>
      <c r="X436" s="132"/>
      <c r="Y436" s="132"/>
      <c r="Z436" s="132"/>
      <c r="AA436" s="132"/>
      <c r="AB436" s="132"/>
    </row>
    <row r="437" spans="15:28" ht="14.25" customHeight="1">
      <c r="O437" s="132"/>
      <c r="P437" s="132"/>
      <c r="Q437" s="132"/>
      <c r="R437" s="132"/>
      <c r="S437" s="132"/>
      <c r="T437" s="132"/>
      <c r="U437" s="132"/>
      <c r="V437" s="132"/>
      <c r="W437" s="132"/>
      <c r="X437" s="132"/>
      <c r="Y437" s="132"/>
      <c r="Z437" s="132"/>
      <c r="AA437" s="132"/>
      <c r="AB437" s="132"/>
    </row>
    <row r="438" spans="15:28" ht="14.25" customHeight="1">
      <c r="O438" s="132"/>
      <c r="P438" s="132"/>
      <c r="Q438" s="132"/>
      <c r="R438" s="132"/>
      <c r="S438" s="132"/>
      <c r="T438" s="132"/>
      <c r="U438" s="132"/>
      <c r="V438" s="132"/>
      <c r="W438" s="132"/>
      <c r="X438" s="132"/>
      <c r="Y438" s="132"/>
      <c r="Z438" s="132"/>
      <c r="AA438" s="132"/>
      <c r="AB438" s="132"/>
    </row>
    <row r="439" spans="15:28" ht="14.25" customHeight="1">
      <c r="O439" s="132"/>
      <c r="P439" s="132"/>
      <c r="Q439" s="132"/>
      <c r="R439" s="132"/>
      <c r="S439" s="132"/>
      <c r="T439" s="132"/>
      <c r="U439" s="132"/>
      <c r="V439" s="132"/>
      <c r="W439" s="132"/>
      <c r="X439" s="132"/>
      <c r="Y439" s="132"/>
      <c r="Z439" s="132"/>
      <c r="AA439" s="132"/>
      <c r="AB439" s="132"/>
    </row>
    <row r="440" spans="15:28" ht="14.25" customHeight="1">
      <c r="O440" s="132"/>
      <c r="P440" s="132"/>
      <c r="Q440" s="132"/>
      <c r="R440" s="132"/>
      <c r="S440" s="132"/>
      <c r="T440" s="132"/>
      <c r="U440" s="132"/>
      <c r="V440" s="132"/>
      <c r="W440" s="132"/>
      <c r="X440" s="132"/>
      <c r="Y440" s="132"/>
      <c r="Z440" s="132"/>
      <c r="AA440" s="132"/>
      <c r="AB440" s="132"/>
    </row>
    <row r="441" spans="15:28" ht="14.25" customHeight="1">
      <c r="O441" s="132"/>
      <c r="P441" s="132"/>
      <c r="Q441" s="132"/>
      <c r="R441" s="132"/>
      <c r="S441" s="132"/>
      <c r="T441" s="132"/>
      <c r="U441" s="132"/>
      <c r="V441" s="132"/>
      <c r="W441" s="132"/>
      <c r="X441" s="132"/>
      <c r="Y441" s="132"/>
      <c r="Z441" s="132"/>
      <c r="AA441" s="132"/>
      <c r="AB441" s="132"/>
    </row>
    <row r="442" spans="15:28" ht="14.25" customHeight="1">
      <c r="O442" s="132"/>
      <c r="P442" s="132"/>
      <c r="Q442" s="132"/>
      <c r="R442" s="132"/>
      <c r="S442" s="132"/>
      <c r="T442" s="132"/>
      <c r="U442" s="132"/>
      <c r="V442" s="132"/>
      <c r="W442" s="132"/>
      <c r="X442" s="132"/>
      <c r="Y442" s="132"/>
      <c r="Z442" s="132"/>
      <c r="AA442" s="132"/>
      <c r="AB442" s="132"/>
    </row>
    <row r="443" spans="15:28" ht="14.25" customHeight="1">
      <c r="O443" s="132"/>
      <c r="P443" s="132"/>
      <c r="Q443" s="132"/>
      <c r="R443" s="132"/>
      <c r="S443" s="132"/>
      <c r="T443" s="132"/>
      <c r="U443" s="132"/>
      <c r="V443" s="132"/>
      <c r="W443" s="132"/>
      <c r="X443" s="132"/>
      <c r="Y443" s="132"/>
      <c r="Z443" s="132"/>
      <c r="AA443" s="132"/>
      <c r="AB443" s="132"/>
    </row>
    <row r="444" spans="15:28" ht="14.25" customHeight="1">
      <c r="O444" s="132"/>
      <c r="P444" s="132"/>
      <c r="Q444" s="132"/>
      <c r="R444" s="132"/>
      <c r="S444" s="132"/>
      <c r="T444" s="132"/>
      <c r="U444" s="132"/>
      <c r="V444" s="132"/>
      <c r="W444" s="132"/>
      <c r="X444" s="132"/>
      <c r="Y444" s="132"/>
      <c r="Z444" s="132"/>
      <c r="AA444" s="132"/>
      <c r="AB444" s="132"/>
    </row>
    <row r="445" spans="15:28" ht="14.25" customHeight="1">
      <c r="O445" s="132"/>
      <c r="P445" s="132"/>
      <c r="Q445" s="132"/>
      <c r="R445" s="132"/>
      <c r="S445" s="132"/>
      <c r="T445" s="132"/>
      <c r="U445" s="132"/>
      <c r="V445" s="132"/>
      <c r="W445" s="132"/>
      <c r="X445" s="132"/>
      <c r="Y445" s="132"/>
      <c r="Z445" s="132"/>
      <c r="AA445" s="132"/>
      <c r="AB445" s="132"/>
    </row>
    <row r="446" spans="15:28" ht="14.25" customHeight="1">
      <c r="O446" s="132"/>
      <c r="P446" s="132"/>
      <c r="Q446" s="132"/>
      <c r="R446" s="132"/>
      <c r="S446" s="132"/>
      <c r="T446" s="132"/>
      <c r="U446" s="132"/>
      <c r="V446" s="132"/>
      <c r="W446" s="132"/>
      <c r="X446" s="132"/>
      <c r="Y446" s="132"/>
      <c r="Z446" s="132"/>
      <c r="AA446" s="132"/>
      <c r="AB446" s="132"/>
    </row>
    <row r="447" spans="15:28" ht="14.25" customHeight="1">
      <c r="O447" s="132"/>
      <c r="P447" s="132"/>
      <c r="Q447" s="132"/>
      <c r="R447" s="132"/>
      <c r="S447" s="132"/>
      <c r="T447" s="132"/>
      <c r="U447" s="132"/>
      <c r="V447" s="132"/>
      <c r="W447" s="132"/>
      <c r="X447" s="132"/>
      <c r="Y447" s="132"/>
      <c r="Z447" s="132"/>
      <c r="AA447" s="132"/>
      <c r="AB447" s="132"/>
    </row>
    <row r="448" spans="15:28" ht="14.25" customHeight="1">
      <c r="O448" s="132"/>
      <c r="P448" s="132"/>
      <c r="Q448" s="132"/>
      <c r="R448" s="132"/>
      <c r="S448" s="132"/>
      <c r="T448" s="132"/>
      <c r="U448" s="132"/>
      <c r="V448" s="132"/>
      <c r="W448" s="132"/>
      <c r="X448" s="132"/>
      <c r="Y448" s="132"/>
      <c r="Z448" s="132"/>
      <c r="AA448" s="132"/>
      <c r="AB448" s="132"/>
    </row>
    <row r="449" spans="15:28" ht="14.25" customHeight="1">
      <c r="O449" s="132"/>
      <c r="P449" s="132"/>
      <c r="Q449" s="132"/>
      <c r="R449" s="132"/>
      <c r="S449" s="132"/>
      <c r="T449" s="132"/>
      <c r="U449" s="132"/>
      <c r="V449" s="132"/>
      <c r="W449" s="132"/>
      <c r="X449" s="132"/>
      <c r="Y449" s="132"/>
      <c r="Z449" s="132"/>
      <c r="AA449" s="132"/>
      <c r="AB449" s="132"/>
    </row>
    <row r="450" spans="15:28" ht="14.25" customHeight="1">
      <c r="O450" s="132"/>
      <c r="P450" s="132"/>
      <c r="Q450" s="132"/>
      <c r="R450" s="132"/>
      <c r="S450" s="132"/>
      <c r="T450" s="132"/>
      <c r="U450" s="132"/>
      <c r="V450" s="132"/>
      <c r="W450" s="132"/>
      <c r="X450" s="132"/>
      <c r="Y450" s="132"/>
      <c r="Z450" s="132"/>
      <c r="AA450" s="132"/>
      <c r="AB450" s="132"/>
    </row>
    <row r="451" spans="15:28" ht="14.25" customHeight="1">
      <c r="O451" s="132"/>
      <c r="P451" s="132"/>
      <c r="Q451" s="132"/>
      <c r="R451" s="132"/>
      <c r="S451" s="132"/>
      <c r="T451" s="132"/>
      <c r="U451" s="132"/>
      <c r="V451" s="132"/>
      <c r="W451" s="132"/>
      <c r="X451" s="132"/>
      <c r="Y451" s="132"/>
      <c r="Z451" s="132"/>
      <c r="AA451" s="132"/>
      <c r="AB451" s="132"/>
    </row>
    <row r="452" spans="15:28" ht="14.25" customHeight="1">
      <c r="O452" s="132"/>
      <c r="P452" s="132"/>
      <c r="Q452" s="132"/>
      <c r="R452" s="132"/>
      <c r="S452" s="132"/>
      <c r="T452" s="132"/>
      <c r="U452" s="132"/>
      <c r="V452" s="132"/>
      <c r="W452" s="132"/>
      <c r="X452" s="132"/>
      <c r="Y452" s="132"/>
      <c r="Z452" s="132"/>
      <c r="AA452" s="132"/>
      <c r="AB452" s="132"/>
    </row>
    <row r="453" spans="15:28" ht="14.25" customHeight="1">
      <c r="O453" s="132"/>
      <c r="P453" s="132"/>
      <c r="Q453" s="132"/>
      <c r="R453" s="132"/>
      <c r="S453" s="132"/>
      <c r="T453" s="132"/>
      <c r="U453" s="132"/>
      <c r="V453" s="132"/>
      <c r="W453" s="132"/>
      <c r="X453" s="132"/>
      <c r="Y453" s="132"/>
      <c r="Z453" s="132"/>
      <c r="AA453" s="132"/>
      <c r="AB453" s="132"/>
    </row>
    <row r="454" spans="15:28" ht="14.25" customHeight="1">
      <c r="O454" s="132"/>
      <c r="P454" s="132"/>
      <c r="Q454" s="132"/>
      <c r="R454" s="132"/>
      <c r="S454" s="132"/>
      <c r="T454" s="132"/>
      <c r="U454" s="132"/>
      <c r="V454" s="132"/>
      <c r="W454" s="132"/>
      <c r="X454" s="132"/>
      <c r="Y454" s="132"/>
      <c r="Z454" s="132"/>
      <c r="AA454" s="132"/>
      <c r="AB454" s="132"/>
    </row>
    <row r="455" spans="15:28" ht="14.25" customHeight="1">
      <c r="O455" s="132"/>
      <c r="P455" s="132"/>
      <c r="Q455" s="132"/>
      <c r="R455" s="132"/>
      <c r="S455" s="132"/>
      <c r="T455" s="132"/>
      <c r="U455" s="132"/>
      <c r="V455" s="132"/>
      <c r="W455" s="132"/>
      <c r="X455" s="132"/>
      <c r="Y455" s="132"/>
      <c r="Z455" s="132"/>
      <c r="AA455" s="132"/>
      <c r="AB455" s="132"/>
    </row>
    <row r="456" spans="15:28" ht="14.25" customHeight="1">
      <c r="O456" s="132"/>
      <c r="P456" s="132"/>
      <c r="Q456" s="132"/>
      <c r="R456" s="132"/>
      <c r="S456" s="132"/>
      <c r="T456" s="132"/>
      <c r="U456" s="132"/>
      <c r="V456" s="132"/>
      <c r="W456" s="132"/>
      <c r="X456" s="132"/>
      <c r="Y456" s="132"/>
      <c r="Z456" s="132"/>
      <c r="AA456" s="132"/>
      <c r="AB456" s="132"/>
    </row>
    <row r="457" spans="15:28" ht="14.25" customHeight="1">
      <c r="O457" s="132"/>
      <c r="P457" s="132"/>
      <c r="Q457" s="132"/>
      <c r="R457" s="132"/>
      <c r="S457" s="132"/>
      <c r="T457" s="132"/>
      <c r="U457" s="132"/>
      <c r="V457" s="132"/>
      <c r="W457" s="132"/>
      <c r="X457" s="132"/>
      <c r="Y457" s="132"/>
      <c r="Z457" s="132"/>
      <c r="AA457" s="132"/>
      <c r="AB457" s="132"/>
    </row>
    <row r="458" spans="15:28" ht="14.25" customHeight="1">
      <c r="O458" s="132"/>
      <c r="P458" s="132"/>
      <c r="Q458" s="132"/>
      <c r="R458" s="132"/>
      <c r="S458" s="132"/>
      <c r="T458" s="132"/>
      <c r="U458" s="132"/>
      <c r="V458" s="132"/>
      <c r="W458" s="132"/>
      <c r="X458" s="132"/>
      <c r="Y458" s="132"/>
      <c r="Z458" s="132"/>
      <c r="AA458" s="132"/>
      <c r="AB458" s="132"/>
    </row>
    <row r="459" spans="15:28" ht="14.25" customHeight="1">
      <c r="O459" s="132"/>
      <c r="P459" s="132"/>
      <c r="Q459" s="132"/>
      <c r="R459" s="132"/>
      <c r="S459" s="132"/>
      <c r="T459" s="132"/>
      <c r="U459" s="132"/>
      <c r="V459" s="132"/>
      <c r="W459" s="132"/>
      <c r="X459" s="132"/>
      <c r="Y459" s="132"/>
      <c r="Z459" s="132"/>
      <c r="AA459" s="132"/>
      <c r="AB459" s="132"/>
    </row>
    <row r="460" spans="15:28" ht="14.25" customHeight="1">
      <c r="O460" s="132"/>
      <c r="P460" s="132"/>
      <c r="Q460" s="132"/>
      <c r="R460" s="132"/>
      <c r="S460" s="132"/>
      <c r="T460" s="132"/>
      <c r="U460" s="132"/>
      <c r="V460" s="132"/>
      <c r="W460" s="132"/>
      <c r="X460" s="132"/>
      <c r="Y460" s="132"/>
      <c r="Z460" s="132"/>
      <c r="AA460" s="132"/>
      <c r="AB460" s="132"/>
    </row>
    <row r="461" spans="15:28" ht="14.25" customHeight="1">
      <c r="O461" s="132"/>
      <c r="P461" s="132"/>
      <c r="Q461" s="132"/>
      <c r="R461" s="132"/>
      <c r="S461" s="132"/>
      <c r="T461" s="132"/>
      <c r="U461" s="132"/>
      <c r="V461" s="132"/>
      <c r="W461" s="132"/>
      <c r="X461" s="132"/>
      <c r="Y461" s="132"/>
      <c r="Z461" s="132"/>
      <c r="AA461" s="132"/>
      <c r="AB461" s="132"/>
    </row>
    <row r="462" spans="15:28" ht="14.25" customHeight="1">
      <c r="O462" s="132"/>
      <c r="P462" s="132"/>
      <c r="Q462" s="132"/>
      <c r="R462" s="132"/>
      <c r="S462" s="132"/>
      <c r="T462" s="132"/>
      <c r="U462" s="132"/>
      <c r="V462" s="132"/>
      <c r="W462" s="132"/>
      <c r="X462" s="132"/>
      <c r="Y462" s="132"/>
      <c r="Z462" s="132"/>
      <c r="AA462" s="132"/>
      <c r="AB462" s="132"/>
    </row>
    <row r="463" spans="15:28" ht="14.25" customHeight="1">
      <c r="O463" s="132"/>
      <c r="P463" s="132"/>
      <c r="Q463" s="132"/>
      <c r="R463" s="132"/>
      <c r="S463" s="132"/>
      <c r="T463" s="132"/>
      <c r="U463" s="132"/>
      <c r="V463" s="132"/>
      <c r="W463" s="132"/>
      <c r="X463" s="132"/>
      <c r="Y463" s="132"/>
      <c r="Z463" s="132"/>
      <c r="AA463" s="132"/>
      <c r="AB463" s="132"/>
    </row>
    <row r="464" spans="15:28" ht="14.25" customHeight="1">
      <c r="O464" s="132"/>
      <c r="P464" s="132"/>
      <c r="Q464" s="132"/>
      <c r="R464" s="132"/>
      <c r="S464" s="132"/>
      <c r="T464" s="132"/>
      <c r="U464" s="132"/>
      <c r="V464" s="132"/>
      <c r="W464" s="132"/>
      <c r="X464" s="132"/>
      <c r="Y464" s="132"/>
      <c r="Z464" s="132"/>
      <c r="AA464" s="132"/>
      <c r="AB464" s="132"/>
    </row>
    <row r="465" spans="15:28" ht="14.25" customHeight="1">
      <c r="O465" s="132"/>
      <c r="P465" s="132"/>
      <c r="Q465" s="132"/>
      <c r="R465" s="132"/>
      <c r="S465" s="132"/>
      <c r="T465" s="132"/>
      <c r="U465" s="132"/>
      <c r="V465" s="132"/>
      <c r="W465" s="132"/>
      <c r="X465" s="132"/>
      <c r="Y465" s="132"/>
      <c r="Z465" s="132"/>
      <c r="AA465" s="132"/>
      <c r="AB465" s="132"/>
    </row>
    <row r="466" spans="15:28" ht="14.25" customHeight="1">
      <c r="O466" s="132"/>
      <c r="P466" s="132"/>
      <c r="Q466" s="132"/>
      <c r="R466" s="132"/>
      <c r="S466" s="132"/>
      <c r="T466" s="132"/>
      <c r="U466" s="132"/>
      <c r="V466" s="132"/>
      <c r="W466" s="132"/>
      <c r="X466" s="132"/>
      <c r="Y466" s="132"/>
      <c r="Z466" s="132"/>
      <c r="AA466" s="132"/>
      <c r="AB466" s="132"/>
    </row>
    <row r="467" spans="15:28" ht="14.25" customHeight="1">
      <c r="O467" s="132"/>
      <c r="P467" s="132"/>
      <c r="Q467" s="132"/>
      <c r="R467" s="132"/>
      <c r="S467" s="132"/>
      <c r="T467" s="132"/>
      <c r="U467" s="132"/>
      <c r="V467" s="132"/>
      <c r="W467" s="132"/>
      <c r="X467" s="132"/>
      <c r="Y467" s="132"/>
      <c r="Z467" s="132"/>
      <c r="AA467" s="132"/>
      <c r="AB467" s="132"/>
    </row>
    <row r="468" spans="15:28" ht="14.25" customHeight="1">
      <c r="O468" s="132"/>
      <c r="P468" s="132"/>
      <c r="Q468" s="132"/>
      <c r="R468" s="132"/>
      <c r="S468" s="132"/>
      <c r="T468" s="132"/>
      <c r="U468" s="132"/>
      <c r="V468" s="132"/>
      <c r="W468" s="132"/>
      <c r="X468" s="132"/>
      <c r="Y468" s="132"/>
      <c r="Z468" s="132"/>
      <c r="AA468" s="132"/>
      <c r="AB468" s="132"/>
    </row>
    <row r="469" spans="15:28" ht="14.25" customHeight="1">
      <c r="O469" s="132"/>
      <c r="P469" s="132"/>
      <c r="Q469" s="132"/>
      <c r="R469" s="132"/>
      <c r="S469" s="132"/>
      <c r="T469" s="132"/>
      <c r="U469" s="132"/>
      <c r="V469" s="132"/>
      <c r="W469" s="132"/>
      <c r="X469" s="132"/>
      <c r="Y469" s="132"/>
      <c r="Z469" s="132"/>
      <c r="AA469" s="132"/>
      <c r="AB469" s="132"/>
    </row>
    <row r="470" spans="15:28" ht="14.25" customHeight="1">
      <c r="O470" s="132"/>
      <c r="P470" s="132"/>
      <c r="Q470" s="132"/>
      <c r="R470" s="132"/>
      <c r="S470" s="132"/>
      <c r="T470" s="132"/>
      <c r="U470" s="132"/>
      <c r="V470" s="132"/>
      <c r="W470" s="132"/>
      <c r="X470" s="132"/>
      <c r="Y470" s="132"/>
      <c r="Z470" s="132"/>
      <c r="AA470" s="132"/>
      <c r="AB470" s="132"/>
    </row>
    <row r="471" spans="15:28" ht="14.25" customHeight="1">
      <c r="O471" s="132"/>
      <c r="P471" s="132"/>
      <c r="Q471" s="132"/>
      <c r="R471" s="132"/>
      <c r="S471" s="132"/>
      <c r="T471" s="132"/>
      <c r="U471" s="132"/>
      <c r="V471" s="132"/>
      <c r="W471" s="132"/>
      <c r="X471" s="132"/>
      <c r="Y471" s="132"/>
      <c r="Z471" s="132"/>
      <c r="AA471" s="132"/>
      <c r="AB471" s="132"/>
    </row>
    <row r="472" spans="15:28" ht="14.25" customHeight="1">
      <c r="O472" s="132"/>
      <c r="P472" s="132"/>
      <c r="Q472" s="132"/>
      <c r="R472" s="132"/>
      <c r="S472" s="132"/>
      <c r="T472" s="132"/>
      <c r="U472" s="132"/>
      <c r="V472" s="132"/>
      <c r="W472" s="132"/>
      <c r="X472" s="132"/>
      <c r="Y472" s="132"/>
      <c r="Z472" s="132"/>
      <c r="AA472" s="132"/>
      <c r="AB472" s="132"/>
    </row>
    <row r="473" spans="15:28" ht="14.25" customHeight="1">
      <c r="O473" s="132"/>
      <c r="P473" s="132"/>
      <c r="Q473" s="132"/>
      <c r="R473" s="132"/>
      <c r="S473" s="132"/>
      <c r="T473" s="132"/>
      <c r="U473" s="132"/>
      <c r="V473" s="132"/>
      <c r="W473" s="132"/>
      <c r="X473" s="132"/>
      <c r="Y473" s="132"/>
      <c r="Z473" s="132"/>
      <c r="AA473" s="132"/>
      <c r="AB473" s="132"/>
    </row>
    <row r="474" spans="15:28" ht="14.25" customHeight="1">
      <c r="O474" s="132"/>
      <c r="P474" s="132"/>
      <c r="Q474" s="132"/>
      <c r="R474" s="132"/>
      <c r="S474" s="132"/>
      <c r="T474" s="132"/>
      <c r="U474" s="132"/>
      <c r="V474" s="132"/>
      <c r="W474" s="132"/>
      <c r="X474" s="132"/>
      <c r="Y474" s="132"/>
      <c r="Z474" s="132"/>
      <c r="AA474" s="132"/>
      <c r="AB474" s="132"/>
    </row>
    <row r="475" spans="15:28" ht="14.25" customHeight="1">
      <c r="O475" s="132"/>
      <c r="P475" s="132"/>
      <c r="Q475" s="132"/>
      <c r="R475" s="132"/>
      <c r="S475" s="132"/>
      <c r="T475" s="132"/>
      <c r="U475" s="132"/>
      <c r="V475" s="132"/>
      <c r="W475" s="132"/>
      <c r="X475" s="132"/>
      <c r="Y475" s="132"/>
      <c r="Z475" s="132"/>
      <c r="AA475" s="132"/>
      <c r="AB475" s="132"/>
    </row>
    <row r="476" spans="15:28" ht="14.25" customHeight="1">
      <c r="O476" s="132"/>
      <c r="P476" s="132"/>
      <c r="Q476" s="132"/>
      <c r="R476" s="132"/>
      <c r="S476" s="132"/>
      <c r="T476" s="132"/>
      <c r="U476" s="132"/>
      <c r="V476" s="132"/>
      <c r="W476" s="132"/>
      <c r="X476" s="132"/>
      <c r="Y476" s="132"/>
      <c r="Z476" s="132"/>
      <c r="AA476" s="132"/>
      <c r="AB476" s="132"/>
    </row>
    <row r="477" spans="15:28" ht="14.25" customHeight="1">
      <c r="O477" s="132"/>
      <c r="P477" s="132"/>
      <c r="Q477" s="132"/>
      <c r="R477" s="132"/>
      <c r="S477" s="132"/>
      <c r="T477" s="132"/>
      <c r="U477" s="132"/>
      <c r="V477" s="132"/>
      <c r="W477" s="132"/>
      <c r="X477" s="132"/>
      <c r="Y477" s="132"/>
      <c r="Z477" s="132"/>
      <c r="AA477" s="132"/>
      <c r="AB477" s="132"/>
    </row>
    <row r="478" spans="15:28" ht="14.25" customHeight="1">
      <c r="O478" s="132"/>
      <c r="P478" s="132"/>
      <c r="Q478" s="132"/>
      <c r="R478" s="132"/>
      <c r="S478" s="132"/>
      <c r="T478" s="132"/>
      <c r="U478" s="132"/>
      <c r="V478" s="132"/>
      <c r="W478" s="132"/>
      <c r="X478" s="132"/>
      <c r="Y478" s="132"/>
      <c r="Z478" s="132"/>
      <c r="AA478" s="132"/>
      <c r="AB478" s="132"/>
    </row>
    <row r="479" spans="15:28" ht="14.25" customHeight="1">
      <c r="O479" s="132"/>
      <c r="P479" s="132"/>
      <c r="Q479" s="132"/>
      <c r="R479" s="132"/>
      <c r="S479" s="132"/>
      <c r="T479" s="132"/>
      <c r="U479" s="132"/>
      <c r="V479" s="132"/>
      <c r="W479" s="132"/>
      <c r="X479" s="132"/>
      <c r="Y479" s="132"/>
      <c r="Z479" s="132"/>
      <c r="AA479" s="132"/>
      <c r="AB479" s="132"/>
    </row>
    <row r="480" spans="15:28" ht="14.25" customHeight="1">
      <c r="O480" s="132"/>
      <c r="P480" s="132"/>
      <c r="Q480" s="132"/>
      <c r="R480" s="132"/>
      <c r="S480" s="132"/>
      <c r="T480" s="132"/>
      <c r="U480" s="132"/>
      <c r="V480" s="132"/>
      <c r="W480" s="132"/>
      <c r="X480" s="132"/>
      <c r="Y480" s="132"/>
      <c r="Z480" s="132"/>
      <c r="AA480" s="132"/>
      <c r="AB480" s="132"/>
    </row>
    <row r="481" spans="15:28" ht="14.25" customHeight="1">
      <c r="O481" s="132"/>
      <c r="P481" s="132"/>
      <c r="Q481" s="132"/>
      <c r="R481" s="132"/>
      <c r="S481" s="132"/>
      <c r="T481" s="132"/>
      <c r="U481" s="132"/>
      <c r="V481" s="132"/>
      <c r="W481" s="132"/>
      <c r="X481" s="132"/>
      <c r="Y481" s="132"/>
      <c r="Z481" s="132"/>
      <c r="AA481" s="132"/>
      <c r="AB481" s="132"/>
    </row>
    <row r="482" spans="15:28" ht="14.25" customHeight="1">
      <c r="O482" s="132"/>
      <c r="P482" s="132"/>
      <c r="Q482" s="132"/>
      <c r="R482" s="132"/>
      <c r="S482" s="132"/>
      <c r="T482" s="132"/>
      <c r="U482" s="132"/>
      <c r="V482" s="132"/>
      <c r="W482" s="132"/>
      <c r="X482" s="132"/>
      <c r="Y482" s="132"/>
      <c r="Z482" s="132"/>
      <c r="AA482" s="132"/>
      <c r="AB482" s="132"/>
    </row>
    <row r="483" spans="15:28" ht="14.25" customHeight="1">
      <c r="O483" s="132"/>
      <c r="P483" s="132"/>
      <c r="Q483" s="132"/>
      <c r="R483" s="132"/>
      <c r="S483" s="132"/>
      <c r="T483" s="132"/>
      <c r="U483" s="132"/>
      <c r="V483" s="132"/>
      <c r="W483" s="132"/>
      <c r="X483" s="132"/>
      <c r="Y483" s="132"/>
      <c r="Z483" s="132"/>
      <c r="AA483" s="132"/>
      <c r="AB483" s="132"/>
    </row>
    <row r="484" spans="15:28" ht="14.25" customHeight="1">
      <c r="O484" s="132"/>
      <c r="P484" s="132"/>
      <c r="Q484" s="132"/>
      <c r="R484" s="132"/>
      <c r="S484" s="132"/>
      <c r="T484" s="132"/>
      <c r="U484" s="132"/>
      <c r="V484" s="132"/>
      <c r="W484" s="132"/>
      <c r="X484" s="132"/>
      <c r="Y484" s="132"/>
      <c r="Z484" s="132"/>
      <c r="AA484" s="132"/>
      <c r="AB484" s="132"/>
    </row>
    <row r="485" spans="15:28" ht="14.25" customHeight="1">
      <c r="O485" s="132"/>
      <c r="P485" s="132"/>
      <c r="Q485" s="132"/>
      <c r="R485" s="132"/>
      <c r="S485" s="132"/>
      <c r="T485" s="132"/>
      <c r="U485" s="132"/>
      <c r="V485" s="132"/>
      <c r="W485" s="132"/>
      <c r="X485" s="132"/>
      <c r="Y485" s="132"/>
      <c r="Z485" s="132"/>
      <c r="AA485" s="132"/>
      <c r="AB485" s="132"/>
    </row>
    <row r="486" spans="15:28" ht="14.25" customHeight="1">
      <c r="O486" s="132"/>
      <c r="P486" s="132"/>
      <c r="Q486" s="132"/>
      <c r="R486" s="132"/>
      <c r="S486" s="132"/>
      <c r="T486" s="132"/>
      <c r="U486" s="132"/>
      <c r="V486" s="132"/>
      <c r="W486" s="132"/>
      <c r="X486" s="132"/>
      <c r="Y486" s="132"/>
      <c r="Z486" s="132"/>
      <c r="AA486" s="132"/>
      <c r="AB486" s="132"/>
    </row>
    <row r="487" spans="15:28" ht="14.25" customHeight="1">
      <c r="O487" s="132"/>
      <c r="P487" s="132"/>
      <c r="Q487" s="132"/>
      <c r="R487" s="132"/>
      <c r="S487" s="132"/>
      <c r="T487" s="132"/>
      <c r="U487" s="132"/>
      <c r="V487" s="132"/>
      <c r="W487" s="132"/>
      <c r="X487" s="132"/>
      <c r="Y487" s="132"/>
      <c r="Z487" s="132"/>
      <c r="AA487" s="132"/>
      <c r="AB487" s="132"/>
    </row>
    <row r="488" spans="15:28" ht="14.25" customHeight="1">
      <c r="O488" s="132"/>
      <c r="P488" s="132"/>
      <c r="Q488" s="132"/>
      <c r="R488" s="132"/>
      <c r="S488" s="132"/>
      <c r="T488" s="132"/>
      <c r="U488" s="132"/>
      <c r="V488" s="132"/>
      <c r="W488" s="132"/>
      <c r="X488" s="132"/>
      <c r="Y488" s="132"/>
      <c r="Z488" s="132"/>
      <c r="AA488" s="132"/>
      <c r="AB488" s="132"/>
    </row>
    <row r="489" spans="15:28" ht="14.25" customHeight="1">
      <c r="O489" s="132"/>
      <c r="P489" s="132"/>
      <c r="Q489" s="132"/>
      <c r="R489" s="132"/>
      <c r="S489" s="132"/>
      <c r="T489" s="132"/>
      <c r="U489" s="132"/>
      <c r="V489" s="132"/>
      <c r="W489" s="132"/>
      <c r="X489" s="132"/>
      <c r="Y489" s="132"/>
      <c r="Z489" s="132"/>
      <c r="AA489" s="132"/>
      <c r="AB489" s="132"/>
    </row>
    <row r="490" spans="15:28" ht="14.25" customHeight="1">
      <c r="O490" s="132"/>
      <c r="P490" s="132"/>
      <c r="Q490" s="132"/>
      <c r="R490" s="132"/>
      <c r="S490" s="132"/>
      <c r="T490" s="132"/>
      <c r="U490" s="132"/>
      <c r="V490" s="132"/>
      <c r="W490" s="132"/>
      <c r="X490" s="132"/>
      <c r="Y490" s="132"/>
      <c r="Z490" s="132"/>
      <c r="AA490" s="132"/>
      <c r="AB490" s="132"/>
    </row>
    <row r="491" spans="15:28" ht="14.25" customHeight="1">
      <c r="O491" s="132"/>
      <c r="P491" s="132"/>
      <c r="Q491" s="132"/>
      <c r="R491" s="132"/>
      <c r="S491" s="132"/>
      <c r="T491" s="132"/>
      <c r="U491" s="132"/>
      <c r="V491" s="132"/>
      <c r="W491" s="132"/>
      <c r="X491" s="132"/>
      <c r="Y491" s="132"/>
      <c r="Z491" s="132"/>
      <c r="AA491" s="132"/>
      <c r="AB491" s="132"/>
    </row>
    <row r="492" spans="15:28" ht="14.25" customHeight="1">
      <c r="O492" s="132"/>
      <c r="P492" s="132"/>
      <c r="Q492" s="132"/>
      <c r="R492" s="132"/>
      <c r="S492" s="132"/>
      <c r="T492" s="132"/>
      <c r="U492" s="132"/>
      <c r="V492" s="132"/>
      <c r="W492" s="132"/>
      <c r="X492" s="132"/>
      <c r="Y492" s="132"/>
      <c r="Z492" s="132"/>
      <c r="AA492" s="132"/>
      <c r="AB492" s="132"/>
    </row>
    <row r="493" spans="15:28" ht="14.25" customHeight="1">
      <c r="O493" s="132"/>
      <c r="P493" s="132"/>
      <c r="Q493" s="132"/>
      <c r="R493" s="132"/>
      <c r="S493" s="132"/>
      <c r="T493" s="132"/>
      <c r="U493" s="132"/>
      <c r="V493" s="132"/>
      <c r="W493" s="132"/>
      <c r="X493" s="132"/>
      <c r="Y493" s="132"/>
      <c r="Z493" s="132"/>
      <c r="AA493" s="132"/>
      <c r="AB493" s="132"/>
    </row>
    <row r="494" spans="15:28" ht="14.25" customHeight="1">
      <c r="O494" s="132"/>
      <c r="P494" s="132"/>
      <c r="Q494" s="132"/>
      <c r="R494" s="132"/>
      <c r="S494" s="132"/>
      <c r="T494" s="132"/>
      <c r="U494" s="132"/>
      <c r="V494" s="132"/>
      <c r="W494" s="132"/>
      <c r="X494" s="132"/>
      <c r="Y494" s="132"/>
      <c r="Z494" s="132"/>
      <c r="AA494" s="132"/>
      <c r="AB494" s="132"/>
    </row>
    <row r="495" spans="15:28" ht="14.25" customHeight="1">
      <c r="O495" s="132"/>
      <c r="P495" s="132"/>
      <c r="Q495" s="132"/>
      <c r="R495" s="132"/>
      <c r="S495" s="132"/>
      <c r="T495" s="132"/>
      <c r="U495" s="132"/>
      <c r="V495" s="132"/>
      <c r="W495" s="132"/>
      <c r="X495" s="132"/>
      <c r="Y495" s="132"/>
      <c r="Z495" s="132"/>
      <c r="AA495" s="132"/>
      <c r="AB495" s="132"/>
    </row>
    <row r="496" spans="15:28" ht="14.25" customHeight="1">
      <c r="O496" s="132"/>
      <c r="P496" s="132"/>
      <c r="Q496" s="132"/>
      <c r="R496" s="132"/>
      <c r="S496" s="132"/>
      <c r="T496" s="132"/>
      <c r="U496" s="132"/>
      <c r="V496" s="132"/>
      <c r="W496" s="132"/>
      <c r="X496" s="132"/>
      <c r="Y496" s="132"/>
      <c r="Z496" s="132"/>
      <c r="AA496" s="132"/>
      <c r="AB496" s="132"/>
    </row>
    <row r="497" spans="15:28" ht="14.25" customHeight="1">
      <c r="O497" s="132"/>
      <c r="P497" s="132"/>
      <c r="Q497" s="132"/>
      <c r="R497" s="132"/>
      <c r="S497" s="132"/>
      <c r="T497" s="132"/>
      <c r="U497" s="132"/>
      <c r="V497" s="132"/>
      <c r="W497" s="132"/>
      <c r="X497" s="132"/>
      <c r="Y497" s="132"/>
      <c r="Z497" s="132"/>
      <c r="AA497" s="132"/>
      <c r="AB497" s="132"/>
    </row>
    <row r="498" spans="15:28" ht="14.25" customHeight="1">
      <c r="O498" s="132"/>
      <c r="P498" s="132"/>
      <c r="Q498" s="132"/>
      <c r="R498" s="132"/>
      <c r="S498" s="132"/>
      <c r="T498" s="132"/>
      <c r="U498" s="132"/>
      <c r="V498" s="132"/>
      <c r="W498" s="132"/>
      <c r="X498" s="132"/>
      <c r="Y498" s="132"/>
      <c r="Z498" s="132"/>
      <c r="AA498" s="132"/>
      <c r="AB498" s="132"/>
    </row>
    <row r="499" spans="15:28" ht="14.25" customHeight="1">
      <c r="O499" s="132"/>
      <c r="P499" s="132"/>
      <c r="Q499" s="132"/>
      <c r="R499" s="132"/>
      <c r="S499" s="132"/>
      <c r="T499" s="132"/>
      <c r="U499" s="132"/>
      <c r="V499" s="132"/>
      <c r="W499" s="132"/>
      <c r="X499" s="132"/>
      <c r="Y499" s="132"/>
      <c r="Z499" s="132"/>
      <c r="AA499" s="132"/>
      <c r="AB499" s="132"/>
    </row>
    <row r="500" spans="15:28" ht="14.25" customHeight="1">
      <c r="O500" s="132"/>
      <c r="P500" s="132"/>
      <c r="Q500" s="132"/>
      <c r="R500" s="132"/>
      <c r="S500" s="132"/>
      <c r="T500" s="132"/>
      <c r="U500" s="132"/>
      <c r="V500" s="132"/>
      <c r="W500" s="132"/>
      <c r="X500" s="132"/>
      <c r="Y500" s="132"/>
      <c r="Z500" s="132"/>
      <c r="AA500" s="132"/>
      <c r="AB500" s="132"/>
    </row>
    <row r="501" spans="15:28" ht="14.25" customHeight="1">
      <c r="O501" s="132"/>
      <c r="P501" s="132"/>
      <c r="Q501" s="132"/>
      <c r="R501" s="132"/>
      <c r="S501" s="132"/>
      <c r="T501" s="132"/>
      <c r="U501" s="132"/>
      <c r="V501" s="132"/>
      <c r="W501" s="132"/>
      <c r="X501" s="132"/>
      <c r="Y501" s="132"/>
      <c r="Z501" s="132"/>
      <c r="AA501" s="132"/>
      <c r="AB501" s="132"/>
    </row>
    <row r="502" spans="15:28" ht="14.25" customHeight="1">
      <c r="O502" s="132"/>
      <c r="P502" s="132"/>
      <c r="Q502" s="132"/>
      <c r="R502" s="132"/>
      <c r="S502" s="132"/>
      <c r="T502" s="132"/>
      <c r="U502" s="132"/>
      <c r="V502" s="132"/>
      <c r="W502" s="132"/>
      <c r="X502" s="132"/>
      <c r="Y502" s="132"/>
      <c r="Z502" s="132"/>
      <c r="AA502" s="132"/>
      <c r="AB502" s="132"/>
    </row>
    <row r="503" spans="15:28" ht="14.25" customHeight="1">
      <c r="O503" s="132"/>
      <c r="P503" s="132"/>
      <c r="Q503" s="132"/>
      <c r="R503" s="132"/>
      <c r="S503" s="132"/>
      <c r="T503" s="132"/>
      <c r="U503" s="132"/>
      <c r="V503" s="132"/>
      <c r="W503" s="132"/>
      <c r="X503" s="132"/>
      <c r="Y503" s="132"/>
      <c r="Z503" s="132"/>
      <c r="AA503" s="132"/>
      <c r="AB503" s="132"/>
    </row>
    <row r="504" spans="15:28" ht="14.25" customHeight="1">
      <c r="O504" s="132"/>
      <c r="P504" s="132"/>
      <c r="Q504" s="132"/>
      <c r="R504" s="132"/>
      <c r="S504" s="132"/>
      <c r="T504" s="132"/>
      <c r="U504" s="132"/>
      <c r="V504" s="132"/>
      <c r="W504" s="132"/>
      <c r="X504" s="132"/>
      <c r="Y504" s="132"/>
      <c r="Z504" s="132"/>
      <c r="AA504" s="132"/>
      <c r="AB504" s="132"/>
    </row>
    <row r="505" spans="15:28" ht="14.25" customHeight="1">
      <c r="O505" s="132"/>
      <c r="P505" s="132"/>
      <c r="Q505" s="132"/>
      <c r="R505" s="132"/>
      <c r="S505" s="132"/>
      <c r="T505" s="132"/>
      <c r="U505" s="132"/>
      <c r="V505" s="132"/>
      <c r="W505" s="132"/>
      <c r="X505" s="132"/>
      <c r="Y505" s="132"/>
      <c r="Z505" s="132"/>
      <c r="AA505" s="132"/>
      <c r="AB505" s="132"/>
    </row>
    <row r="506" spans="15:28" ht="14.25" customHeight="1">
      <c r="O506" s="132"/>
      <c r="P506" s="132"/>
      <c r="Q506" s="132"/>
      <c r="R506" s="132"/>
      <c r="S506" s="132"/>
      <c r="T506" s="132"/>
      <c r="U506" s="132"/>
      <c r="V506" s="132"/>
      <c r="W506" s="132"/>
      <c r="X506" s="132"/>
      <c r="Y506" s="132"/>
      <c r="Z506" s="132"/>
      <c r="AA506" s="132"/>
      <c r="AB506" s="132"/>
    </row>
    <row r="507" spans="15:28" ht="14.25" customHeight="1">
      <c r="O507" s="132"/>
      <c r="P507" s="132"/>
      <c r="Q507" s="132"/>
      <c r="R507" s="132"/>
      <c r="S507" s="132"/>
      <c r="T507" s="132"/>
      <c r="U507" s="132"/>
      <c r="V507" s="132"/>
      <c r="W507" s="132"/>
      <c r="X507" s="132"/>
      <c r="Y507" s="132"/>
      <c r="Z507" s="132"/>
      <c r="AA507" s="132"/>
      <c r="AB507" s="132"/>
    </row>
    <row r="508" spans="15:28" ht="14.25" customHeight="1">
      <c r="O508" s="132"/>
      <c r="P508" s="132"/>
      <c r="Q508" s="132"/>
      <c r="R508" s="132"/>
      <c r="S508" s="132"/>
      <c r="T508" s="132"/>
      <c r="U508" s="132"/>
      <c r="V508" s="132"/>
      <c r="W508" s="132"/>
      <c r="X508" s="132"/>
      <c r="Y508" s="132"/>
      <c r="Z508" s="132"/>
      <c r="AA508" s="132"/>
      <c r="AB508" s="132"/>
    </row>
    <row r="509" spans="15:28" ht="14.25" customHeight="1">
      <c r="O509" s="132"/>
      <c r="P509" s="132"/>
      <c r="Q509" s="132"/>
      <c r="R509" s="132"/>
      <c r="S509" s="132"/>
      <c r="T509" s="132"/>
      <c r="U509" s="132"/>
      <c r="V509" s="132"/>
      <c r="W509" s="132"/>
      <c r="X509" s="132"/>
      <c r="Y509" s="132"/>
      <c r="Z509" s="132"/>
      <c r="AA509" s="132"/>
      <c r="AB509" s="132"/>
    </row>
    <row r="510" spans="15:28" ht="14.25" customHeight="1">
      <c r="O510" s="132"/>
      <c r="P510" s="132"/>
      <c r="Q510" s="132"/>
      <c r="R510" s="132"/>
      <c r="S510" s="132"/>
      <c r="T510" s="132"/>
      <c r="U510" s="132"/>
      <c r="V510" s="132"/>
      <c r="W510" s="132"/>
      <c r="X510" s="132"/>
      <c r="Y510" s="132"/>
      <c r="Z510" s="132"/>
      <c r="AA510" s="132"/>
      <c r="AB510" s="132"/>
    </row>
    <row r="511" spans="15:28" ht="14.25" customHeight="1">
      <c r="O511" s="132"/>
      <c r="P511" s="132"/>
      <c r="Q511" s="132"/>
      <c r="R511" s="132"/>
      <c r="S511" s="132"/>
      <c r="T511" s="132"/>
      <c r="U511" s="132"/>
      <c r="V511" s="132"/>
      <c r="W511" s="132"/>
      <c r="X511" s="132"/>
      <c r="Y511" s="132"/>
      <c r="Z511" s="132"/>
      <c r="AA511" s="132"/>
      <c r="AB511" s="132"/>
    </row>
    <row r="512" spans="15:28" ht="14.25" customHeight="1">
      <c r="O512" s="132"/>
      <c r="P512" s="132"/>
      <c r="Q512" s="132"/>
      <c r="R512" s="132"/>
      <c r="S512" s="132"/>
      <c r="T512" s="132"/>
      <c r="U512" s="132"/>
      <c r="V512" s="132"/>
      <c r="W512" s="132"/>
      <c r="X512" s="132"/>
      <c r="Y512" s="132"/>
      <c r="Z512" s="132"/>
      <c r="AA512" s="132"/>
      <c r="AB512" s="132"/>
    </row>
    <row r="513" spans="15:28" ht="14.25" customHeight="1">
      <c r="O513" s="132"/>
      <c r="P513" s="132"/>
      <c r="Q513" s="132"/>
      <c r="R513" s="132"/>
      <c r="S513" s="132"/>
      <c r="T513" s="132"/>
      <c r="U513" s="132"/>
      <c r="V513" s="132"/>
      <c r="W513" s="132"/>
      <c r="X513" s="132"/>
      <c r="Y513" s="132"/>
      <c r="Z513" s="132"/>
      <c r="AA513" s="132"/>
      <c r="AB513" s="132"/>
    </row>
    <row r="514" spans="15:28" ht="14.25" customHeight="1">
      <c r="O514" s="132"/>
      <c r="P514" s="132"/>
      <c r="Q514" s="132"/>
      <c r="R514" s="132"/>
      <c r="S514" s="132"/>
      <c r="T514" s="132"/>
      <c r="U514" s="132"/>
      <c r="V514" s="132"/>
      <c r="W514" s="132"/>
      <c r="X514" s="132"/>
      <c r="Y514" s="132"/>
      <c r="Z514" s="132"/>
      <c r="AA514" s="132"/>
      <c r="AB514" s="132"/>
    </row>
    <row r="515" spans="15:28" ht="14.25" customHeight="1">
      <c r="O515" s="132"/>
      <c r="P515" s="132"/>
      <c r="Q515" s="132"/>
      <c r="R515" s="132"/>
      <c r="S515" s="132"/>
      <c r="T515" s="132"/>
      <c r="U515" s="132"/>
      <c r="V515" s="132"/>
      <c r="W515" s="132"/>
      <c r="X515" s="132"/>
      <c r="Y515" s="132"/>
      <c r="Z515" s="132"/>
      <c r="AA515" s="132"/>
      <c r="AB515" s="132"/>
    </row>
    <row r="516" spans="15:28" ht="14.25" customHeight="1">
      <c r="O516" s="132"/>
      <c r="P516" s="132"/>
      <c r="Q516" s="132"/>
      <c r="R516" s="132"/>
      <c r="S516" s="132"/>
      <c r="T516" s="132"/>
      <c r="U516" s="132"/>
      <c r="V516" s="132"/>
      <c r="W516" s="132"/>
      <c r="X516" s="132"/>
      <c r="Y516" s="132"/>
      <c r="Z516" s="132"/>
      <c r="AA516" s="132"/>
      <c r="AB516" s="132"/>
    </row>
    <row r="517" spans="15:28" ht="14.25" customHeight="1">
      <c r="O517" s="132"/>
      <c r="P517" s="132"/>
      <c r="Q517" s="132"/>
      <c r="R517" s="132"/>
      <c r="S517" s="132"/>
      <c r="T517" s="132"/>
      <c r="U517" s="132"/>
      <c r="V517" s="132"/>
      <c r="W517" s="132"/>
      <c r="X517" s="132"/>
      <c r="Y517" s="132"/>
      <c r="Z517" s="132"/>
      <c r="AA517" s="132"/>
      <c r="AB517" s="132"/>
    </row>
    <row r="518" spans="15:28" ht="14.25" customHeight="1">
      <c r="O518" s="132"/>
      <c r="P518" s="132"/>
      <c r="Q518" s="132"/>
      <c r="R518" s="132"/>
      <c r="S518" s="132"/>
      <c r="T518" s="132"/>
      <c r="U518" s="132"/>
      <c r="V518" s="132"/>
      <c r="W518" s="132"/>
      <c r="X518" s="132"/>
      <c r="Y518" s="132"/>
      <c r="Z518" s="132"/>
      <c r="AA518" s="132"/>
      <c r="AB518" s="132"/>
    </row>
    <row r="519" spans="15:28" ht="14.25" customHeight="1">
      <c r="O519" s="132"/>
      <c r="P519" s="132"/>
      <c r="Q519" s="132"/>
      <c r="R519" s="132"/>
      <c r="S519" s="132"/>
      <c r="T519" s="132"/>
      <c r="U519" s="132"/>
      <c r="V519" s="132"/>
      <c r="W519" s="132"/>
      <c r="X519" s="132"/>
      <c r="Y519" s="132"/>
      <c r="Z519" s="132"/>
      <c r="AA519" s="132"/>
      <c r="AB519" s="132"/>
    </row>
    <row r="520" spans="15:28" ht="14.25" customHeight="1">
      <c r="O520" s="132"/>
      <c r="P520" s="132"/>
      <c r="Q520" s="132"/>
      <c r="R520" s="132"/>
      <c r="S520" s="132"/>
      <c r="T520" s="132"/>
      <c r="U520" s="132"/>
      <c r="V520" s="132"/>
      <c r="W520" s="132"/>
      <c r="X520" s="132"/>
      <c r="Y520" s="132"/>
      <c r="Z520" s="132"/>
      <c r="AA520" s="132"/>
      <c r="AB520" s="132"/>
    </row>
    <row r="521" spans="15:28" ht="14.25" customHeight="1">
      <c r="O521" s="132"/>
      <c r="P521" s="132"/>
      <c r="Q521" s="132"/>
      <c r="R521" s="132"/>
      <c r="S521" s="132"/>
      <c r="T521" s="132"/>
      <c r="U521" s="132"/>
      <c r="V521" s="132"/>
      <c r="W521" s="132"/>
      <c r="X521" s="132"/>
      <c r="Y521" s="132"/>
      <c r="Z521" s="132"/>
      <c r="AA521" s="132"/>
      <c r="AB521" s="132"/>
    </row>
    <row r="522" spans="15:28" ht="14.25" customHeight="1">
      <c r="O522" s="132"/>
      <c r="P522" s="132"/>
      <c r="Q522" s="132"/>
      <c r="R522" s="132"/>
      <c r="S522" s="132"/>
      <c r="T522" s="132"/>
      <c r="U522" s="132"/>
      <c r="V522" s="132"/>
      <c r="W522" s="132"/>
      <c r="X522" s="132"/>
      <c r="Y522" s="132"/>
      <c r="Z522" s="132"/>
      <c r="AA522" s="132"/>
      <c r="AB522" s="132"/>
    </row>
    <row r="523" spans="15:28" ht="14.25" customHeight="1">
      <c r="O523" s="132"/>
      <c r="P523" s="132"/>
      <c r="Q523" s="132"/>
      <c r="R523" s="132"/>
      <c r="S523" s="132"/>
      <c r="T523" s="132"/>
      <c r="U523" s="132"/>
      <c r="V523" s="132"/>
      <c r="W523" s="132"/>
      <c r="X523" s="132"/>
      <c r="Y523" s="132"/>
      <c r="Z523" s="132"/>
      <c r="AA523" s="132"/>
      <c r="AB523" s="132"/>
    </row>
    <row r="524" spans="15:28" ht="14.25" customHeight="1">
      <c r="O524" s="132"/>
      <c r="P524" s="132"/>
      <c r="Q524" s="132"/>
      <c r="R524" s="132"/>
      <c r="S524" s="132"/>
      <c r="T524" s="132"/>
      <c r="U524" s="132"/>
      <c r="V524" s="132"/>
      <c r="W524" s="132"/>
      <c r="X524" s="132"/>
      <c r="Y524" s="132"/>
      <c r="Z524" s="132"/>
      <c r="AA524" s="132"/>
      <c r="AB524" s="132"/>
    </row>
    <row r="525" spans="15:28" ht="14.25" customHeight="1">
      <c r="O525" s="132"/>
      <c r="P525" s="132"/>
      <c r="Q525" s="132"/>
      <c r="R525" s="132"/>
      <c r="S525" s="132"/>
      <c r="T525" s="132"/>
      <c r="U525" s="132"/>
      <c r="V525" s="132"/>
      <c r="W525" s="132"/>
      <c r="X525" s="132"/>
      <c r="Y525" s="132"/>
      <c r="Z525" s="132"/>
      <c r="AA525" s="132"/>
      <c r="AB525" s="132"/>
    </row>
    <row r="526" spans="15:28" ht="14.25" customHeight="1">
      <c r="O526" s="132"/>
      <c r="P526" s="132"/>
      <c r="Q526" s="132"/>
      <c r="R526" s="132"/>
      <c r="S526" s="132"/>
      <c r="T526" s="132"/>
      <c r="U526" s="132"/>
      <c r="V526" s="132"/>
      <c r="W526" s="132"/>
      <c r="X526" s="132"/>
      <c r="Y526" s="132"/>
      <c r="Z526" s="132"/>
      <c r="AA526" s="132"/>
      <c r="AB526" s="132"/>
    </row>
    <row r="527" spans="15:28" ht="14.25" customHeight="1">
      <c r="O527" s="132"/>
      <c r="P527" s="132"/>
      <c r="Q527" s="132"/>
      <c r="R527" s="132"/>
      <c r="S527" s="132"/>
      <c r="T527" s="132"/>
      <c r="U527" s="132"/>
      <c r="V527" s="132"/>
      <c r="W527" s="132"/>
      <c r="X527" s="132"/>
      <c r="Y527" s="132"/>
      <c r="Z527" s="132"/>
      <c r="AA527" s="132"/>
      <c r="AB527" s="132"/>
    </row>
    <row r="528" spans="15:28" ht="14.25" customHeight="1">
      <c r="O528" s="132"/>
      <c r="P528" s="132"/>
      <c r="Q528" s="132"/>
      <c r="R528" s="132"/>
      <c r="S528" s="132"/>
      <c r="T528" s="132"/>
      <c r="U528" s="132"/>
      <c r="V528" s="132"/>
      <c r="W528" s="132"/>
      <c r="X528" s="132"/>
      <c r="Y528" s="132"/>
      <c r="Z528" s="132"/>
      <c r="AA528" s="132"/>
      <c r="AB528" s="132"/>
    </row>
    <row r="529" spans="15:28" ht="14.25" customHeight="1">
      <c r="O529" s="132"/>
      <c r="P529" s="132"/>
      <c r="Q529" s="132"/>
      <c r="R529" s="132"/>
      <c r="S529" s="132"/>
      <c r="T529" s="132"/>
      <c r="U529" s="132"/>
      <c r="V529" s="132"/>
      <c r="W529" s="132"/>
      <c r="X529" s="132"/>
      <c r="Y529" s="132"/>
      <c r="Z529" s="132"/>
      <c r="AA529" s="132"/>
      <c r="AB529" s="132"/>
    </row>
    <row r="530" spans="15:28" ht="14.25" customHeight="1">
      <c r="O530" s="132"/>
      <c r="P530" s="132"/>
      <c r="Q530" s="132"/>
      <c r="R530" s="132"/>
      <c r="S530" s="132"/>
      <c r="T530" s="132"/>
      <c r="U530" s="132"/>
      <c r="V530" s="132"/>
      <c r="W530" s="132"/>
      <c r="X530" s="132"/>
      <c r="Y530" s="132"/>
      <c r="Z530" s="132"/>
      <c r="AA530" s="132"/>
      <c r="AB530" s="132"/>
    </row>
    <row r="531" spans="15:28" ht="14.25" customHeight="1">
      <c r="O531" s="132"/>
      <c r="P531" s="132"/>
      <c r="Q531" s="132"/>
      <c r="R531" s="132"/>
      <c r="S531" s="132"/>
      <c r="T531" s="132"/>
      <c r="U531" s="132"/>
      <c r="V531" s="132"/>
      <c r="W531" s="132"/>
      <c r="X531" s="132"/>
      <c r="Y531" s="132"/>
      <c r="Z531" s="132"/>
      <c r="AA531" s="132"/>
      <c r="AB531" s="132"/>
    </row>
    <row r="532" spans="15:28" ht="14.25" customHeight="1">
      <c r="O532" s="132"/>
      <c r="P532" s="132"/>
      <c r="Q532" s="132"/>
      <c r="R532" s="132"/>
      <c r="S532" s="132"/>
      <c r="T532" s="132"/>
      <c r="U532" s="132"/>
      <c r="V532" s="132"/>
      <c r="W532" s="132"/>
      <c r="X532" s="132"/>
      <c r="Y532" s="132"/>
      <c r="Z532" s="132"/>
      <c r="AA532" s="132"/>
      <c r="AB532" s="132"/>
    </row>
    <row r="533" spans="15:28" ht="14.25" customHeight="1">
      <c r="O533" s="132"/>
      <c r="P533" s="132"/>
      <c r="Q533" s="132"/>
      <c r="R533" s="132"/>
      <c r="S533" s="132"/>
      <c r="T533" s="132"/>
      <c r="U533" s="132"/>
      <c r="V533" s="132"/>
      <c r="W533" s="132"/>
      <c r="X533" s="132"/>
      <c r="Y533" s="132"/>
      <c r="Z533" s="132"/>
      <c r="AA533" s="132"/>
      <c r="AB533" s="132"/>
    </row>
    <row r="534" spans="15:28" ht="14.25" customHeight="1">
      <c r="O534" s="132"/>
      <c r="P534" s="132"/>
      <c r="Q534" s="132"/>
      <c r="R534" s="132"/>
      <c r="S534" s="132"/>
      <c r="T534" s="132"/>
      <c r="U534" s="132"/>
      <c r="V534" s="132"/>
      <c r="W534" s="132"/>
      <c r="X534" s="132"/>
      <c r="Y534" s="132"/>
      <c r="Z534" s="132"/>
      <c r="AA534" s="132"/>
      <c r="AB534" s="132"/>
    </row>
    <row r="535" spans="15:28" ht="14.25" customHeight="1">
      <c r="O535" s="132"/>
      <c r="P535" s="132"/>
      <c r="Q535" s="132"/>
      <c r="R535" s="132"/>
      <c r="S535" s="132"/>
      <c r="T535" s="132"/>
      <c r="U535" s="132"/>
      <c r="V535" s="132"/>
      <c r="W535" s="132"/>
      <c r="X535" s="132"/>
      <c r="Y535" s="132"/>
      <c r="Z535" s="132"/>
      <c r="AA535" s="132"/>
      <c r="AB535" s="132"/>
    </row>
    <row r="536" spans="15:28" ht="14.25" customHeight="1">
      <c r="O536" s="132"/>
      <c r="P536" s="132"/>
      <c r="Q536" s="132"/>
      <c r="R536" s="132"/>
      <c r="S536" s="132"/>
      <c r="T536" s="132"/>
      <c r="U536" s="132"/>
      <c r="V536" s="132"/>
      <c r="W536" s="132"/>
      <c r="X536" s="132"/>
      <c r="Y536" s="132"/>
      <c r="Z536" s="132"/>
      <c r="AA536" s="132"/>
      <c r="AB536" s="132"/>
    </row>
    <row r="537" spans="15:28" ht="14.25" customHeight="1">
      <c r="O537" s="132"/>
      <c r="P537" s="132"/>
      <c r="Q537" s="132"/>
      <c r="R537" s="132"/>
      <c r="S537" s="132"/>
      <c r="T537" s="132"/>
      <c r="U537" s="132"/>
      <c r="V537" s="132"/>
      <c r="W537" s="132"/>
      <c r="X537" s="132"/>
      <c r="Y537" s="132"/>
      <c r="Z537" s="132"/>
      <c r="AA537" s="132"/>
      <c r="AB537" s="132"/>
    </row>
    <row r="538" spans="15:28" ht="14.25" customHeight="1">
      <c r="O538" s="132"/>
      <c r="P538" s="132"/>
      <c r="Q538" s="132"/>
      <c r="R538" s="132"/>
      <c r="S538" s="132"/>
      <c r="T538" s="132"/>
      <c r="U538" s="132"/>
      <c r="V538" s="132"/>
      <c r="W538" s="132"/>
      <c r="X538" s="132"/>
      <c r="Y538" s="132"/>
      <c r="Z538" s="132"/>
      <c r="AA538" s="132"/>
      <c r="AB538" s="132"/>
    </row>
    <row r="539" spans="15:28" ht="14.25" customHeight="1">
      <c r="O539" s="132"/>
      <c r="P539" s="132"/>
      <c r="Q539" s="132"/>
      <c r="R539" s="132"/>
      <c r="S539" s="132"/>
      <c r="T539" s="132"/>
      <c r="U539" s="132"/>
      <c r="V539" s="132"/>
      <c r="W539" s="132"/>
      <c r="X539" s="132"/>
      <c r="Y539" s="132"/>
      <c r="Z539" s="132"/>
      <c r="AA539" s="132"/>
      <c r="AB539" s="132"/>
    </row>
    <row r="540" spans="15:28" ht="14.25" customHeight="1">
      <c r="O540" s="132"/>
      <c r="P540" s="132"/>
      <c r="Q540" s="132"/>
      <c r="R540" s="132"/>
      <c r="S540" s="132"/>
      <c r="T540" s="132"/>
      <c r="U540" s="132"/>
      <c r="V540" s="132"/>
      <c r="W540" s="132"/>
      <c r="X540" s="132"/>
      <c r="Y540" s="132"/>
      <c r="Z540" s="132"/>
      <c r="AA540" s="132"/>
      <c r="AB540" s="132"/>
    </row>
    <row r="541" spans="15:28" ht="14.25" customHeight="1">
      <c r="O541" s="132"/>
      <c r="P541" s="132"/>
      <c r="Q541" s="132"/>
      <c r="R541" s="132"/>
      <c r="S541" s="132"/>
      <c r="T541" s="132"/>
      <c r="U541" s="132"/>
      <c r="V541" s="132"/>
      <c r="W541" s="132"/>
      <c r="X541" s="132"/>
      <c r="Y541" s="132"/>
      <c r="Z541" s="132"/>
      <c r="AA541" s="132"/>
      <c r="AB541" s="132"/>
    </row>
    <row r="542" spans="15:28" ht="14.25" customHeight="1">
      <c r="O542" s="132"/>
      <c r="P542" s="132"/>
      <c r="Q542" s="132"/>
      <c r="R542" s="132"/>
      <c r="S542" s="132"/>
      <c r="T542" s="132"/>
      <c r="U542" s="132"/>
      <c r="V542" s="132"/>
      <c r="W542" s="132"/>
      <c r="X542" s="132"/>
      <c r="Y542" s="132"/>
      <c r="Z542" s="132"/>
      <c r="AA542" s="132"/>
      <c r="AB542" s="132"/>
    </row>
    <row r="543" spans="15:28" ht="14.25" customHeight="1">
      <c r="O543" s="132"/>
      <c r="P543" s="132"/>
      <c r="Q543" s="132"/>
      <c r="R543" s="132"/>
      <c r="S543" s="132"/>
      <c r="T543" s="132"/>
      <c r="U543" s="132"/>
      <c r="V543" s="132"/>
      <c r="W543" s="132"/>
      <c r="X543" s="132"/>
      <c r="Y543" s="132"/>
      <c r="Z543" s="132"/>
      <c r="AA543" s="132"/>
      <c r="AB543" s="132"/>
    </row>
    <row r="544" spans="15:28" ht="14.25" customHeight="1">
      <c r="O544" s="132"/>
      <c r="P544" s="132"/>
      <c r="Q544" s="132"/>
      <c r="R544" s="132"/>
      <c r="S544" s="132"/>
      <c r="T544" s="132"/>
      <c r="U544" s="132"/>
      <c r="V544" s="132"/>
      <c r="W544" s="132"/>
      <c r="X544" s="132"/>
      <c r="Y544" s="132"/>
      <c r="Z544" s="132"/>
      <c r="AA544" s="132"/>
      <c r="AB544" s="132"/>
    </row>
    <row r="545" spans="15:28" ht="14.25" customHeight="1">
      <c r="O545" s="132"/>
      <c r="P545" s="132"/>
      <c r="Q545" s="132"/>
      <c r="R545" s="132"/>
      <c r="S545" s="132"/>
      <c r="T545" s="132"/>
      <c r="U545" s="132"/>
      <c r="V545" s="132"/>
      <c r="W545" s="132"/>
      <c r="X545" s="132"/>
      <c r="Y545" s="132"/>
      <c r="Z545" s="132"/>
      <c r="AA545" s="132"/>
      <c r="AB545" s="132"/>
    </row>
    <row r="546" spans="15:28" ht="14.25" customHeight="1">
      <c r="O546" s="132"/>
      <c r="P546" s="132"/>
      <c r="Q546" s="132"/>
      <c r="R546" s="132"/>
      <c r="S546" s="132"/>
      <c r="T546" s="132"/>
      <c r="U546" s="132"/>
      <c r="V546" s="132"/>
      <c r="W546" s="132"/>
      <c r="X546" s="132"/>
      <c r="Y546" s="132"/>
      <c r="Z546" s="132"/>
      <c r="AA546" s="132"/>
      <c r="AB546" s="132"/>
    </row>
    <row r="547" spans="15:28" ht="14.25" customHeight="1">
      <c r="O547" s="132"/>
      <c r="P547" s="132"/>
      <c r="Q547" s="132"/>
      <c r="R547" s="132"/>
      <c r="S547" s="132"/>
      <c r="T547" s="132"/>
      <c r="U547" s="132"/>
      <c r="V547" s="132"/>
      <c r="W547" s="132"/>
      <c r="X547" s="132"/>
      <c r="Y547" s="132"/>
      <c r="Z547" s="132"/>
      <c r="AA547" s="132"/>
      <c r="AB547" s="132"/>
    </row>
    <row r="548" spans="15:28" ht="14.25" customHeight="1">
      <c r="O548" s="132"/>
      <c r="P548" s="132"/>
      <c r="Q548" s="132"/>
      <c r="R548" s="132"/>
      <c r="S548" s="132"/>
      <c r="T548" s="132"/>
      <c r="U548" s="132"/>
      <c r="V548" s="132"/>
      <c r="W548" s="132"/>
      <c r="X548" s="132"/>
      <c r="Y548" s="132"/>
      <c r="Z548" s="132"/>
      <c r="AA548" s="132"/>
      <c r="AB548" s="132"/>
    </row>
    <row r="549" spans="15:28" ht="14.25" customHeight="1">
      <c r="O549" s="132"/>
      <c r="P549" s="132"/>
      <c r="Q549" s="132"/>
      <c r="R549" s="132"/>
      <c r="S549" s="132"/>
      <c r="T549" s="132"/>
      <c r="U549" s="132"/>
      <c r="V549" s="132"/>
      <c r="W549" s="132"/>
      <c r="X549" s="132"/>
      <c r="Y549" s="132"/>
      <c r="Z549" s="132"/>
      <c r="AA549" s="132"/>
      <c r="AB549" s="132"/>
    </row>
    <row r="550" spans="15:28" ht="14.25" customHeight="1">
      <c r="O550" s="132"/>
      <c r="P550" s="132"/>
      <c r="Q550" s="132"/>
      <c r="R550" s="132"/>
      <c r="S550" s="132"/>
      <c r="T550" s="132"/>
      <c r="U550" s="132"/>
      <c r="V550" s="132"/>
      <c r="W550" s="132"/>
      <c r="X550" s="132"/>
      <c r="Y550" s="132"/>
      <c r="Z550" s="132"/>
      <c r="AA550" s="132"/>
      <c r="AB550" s="132"/>
    </row>
    <row r="551" spans="15:28" ht="14.25" customHeight="1">
      <c r="O551" s="132"/>
      <c r="P551" s="132"/>
      <c r="Q551" s="132"/>
      <c r="R551" s="132"/>
      <c r="S551" s="132"/>
      <c r="T551" s="132"/>
      <c r="U551" s="132"/>
      <c r="V551" s="132"/>
      <c r="W551" s="132"/>
      <c r="X551" s="132"/>
      <c r="Y551" s="132"/>
      <c r="Z551" s="132"/>
      <c r="AA551" s="132"/>
      <c r="AB551" s="132"/>
    </row>
    <row r="552" spans="15:28" ht="14.25" customHeight="1">
      <c r="O552" s="132"/>
      <c r="P552" s="132"/>
      <c r="Q552" s="132"/>
      <c r="R552" s="132"/>
      <c r="S552" s="132"/>
      <c r="T552" s="132"/>
      <c r="U552" s="132"/>
      <c r="V552" s="132"/>
      <c r="W552" s="132"/>
      <c r="X552" s="132"/>
      <c r="Y552" s="132"/>
      <c r="Z552" s="132"/>
      <c r="AA552" s="132"/>
      <c r="AB552" s="132"/>
    </row>
    <row r="553" spans="15:28" ht="14.25" customHeight="1">
      <c r="O553" s="132"/>
      <c r="P553" s="132"/>
      <c r="Q553" s="132"/>
      <c r="R553" s="132"/>
      <c r="S553" s="132"/>
      <c r="T553" s="132"/>
      <c r="U553" s="132"/>
      <c r="V553" s="132"/>
      <c r="W553" s="132"/>
      <c r="X553" s="132"/>
      <c r="Y553" s="132"/>
      <c r="Z553" s="132"/>
      <c r="AA553" s="132"/>
      <c r="AB553" s="132"/>
    </row>
    <row r="554" spans="15:28" ht="14.25" customHeight="1">
      <c r="O554" s="132"/>
      <c r="P554" s="132"/>
      <c r="Q554" s="132"/>
      <c r="R554" s="132"/>
      <c r="S554" s="132"/>
      <c r="T554" s="132"/>
      <c r="U554" s="132"/>
      <c r="V554" s="132"/>
      <c r="W554" s="132"/>
      <c r="X554" s="132"/>
      <c r="Y554" s="132"/>
      <c r="Z554" s="132"/>
      <c r="AA554" s="132"/>
      <c r="AB554" s="132"/>
    </row>
    <row r="555" spans="15:28" ht="14.25" customHeight="1">
      <c r="O555" s="132"/>
      <c r="P555" s="132"/>
      <c r="Q555" s="132"/>
      <c r="R555" s="132"/>
      <c r="S555" s="132"/>
      <c r="T555" s="132"/>
      <c r="U555" s="132"/>
      <c r="V555" s="132"/>
      <c r="W555" s="132"/>
      <c r="X555" s="132"/>
      <c r="Y555" s="132"/>
      <c r="Z555" s="132"/>
      <c r="AA555" s="132"/>
      <c r="AB555" s="132"/>
    </row>
    <row r="556" spans="15:28" ht="14.25" customHeight="1">
      <c r="O556" s="132"/>
      <c r="P556" s="132"/>
      <c r="Q556" s="132"/>
      <c r="R556" s="132"/>
      <c r="S556" s="132"/>
      <c r="T556" s="132"/>
      <c r="U556" s="132"/>
      <c r="V556" s="132"/>
      <c r="W556" s="132"/>
      <c r="X556" s="132"/>
      <c r="Y556" s="132"/>
      <c r="Z556" s="132"/>
      <c r="AA556" s="132"/>
      <c r="AB556" s="132"/>
    </row>
    <row r="557" spans="15:28" ht="14.25" customHeight="1">
      <c r="O557" s="132"/>
      <c r="P557" s="132"/>
      <c r="Q557" s="132"/>
      <c r="R557" s="132"/>
      <c r="S557" s="132"/>
      <c r="T557" s="132"/>
      <c r="U557" s="132"/>
      <c r="V557" s="132"/>
      <c r="W557" s="132"/>
      <c r="X557" s="132"/>
      <c r="Y557" s="132"/>
      <c r="Z557" s="132"/>
      <c r="AA557" s="132"/>
      <c r="AB557" s="132"/>
    </row>
    <row r="558" spans="15:28" ht="14.25" customHeight="1">
      <c r="O558" s="132"/>
      <c r="P558" s="132"/>
      <c r="Q558" s="132"/>
      <c r="R558" s="132"/>
      <c r="S558" s="132"/>
      <c r="T558" s="132"/>
      <c r="U558" s="132"/>
      <c r="V558" s="132"/>
      <c r="W558" s="132"/>
      <c r="X558" s="132"/>
      <c r="Y558" s="132"/>
      <c r="Z558" s="132"/>
      <c r="AA558" s="132"/>
      <c r="AB558" s="132"/>
    </row>
    <row r="559" spans="15:28" ht="14.25" customHeight="1">
      <c r="O559" s="132"/>
      <c r="P559" s="132"/>
      <c r="Q559" s="132"/>
      <c r="R559" s="132"/>
      <c r="S559" s="132"/>
      <c r="T559" s="132"/>
      <c r="U559" s="132"/>
      <c r="V559" s="132"/>
      <c r="W559" s="132"/>
      <c r="X559" s="132"/>
      <c r="Y559" s="132"/>
      <c r="Z559" s="132"/>
      <c r="AA559" s="132"/>
      <c r="AB559" s="132"/>
    </row>
    <row r="560" spans="15:28" ht="14.25" customHeight="1">
      <c r="O560" s="132"/>
      <c r="P560" s="132"/>
      <c r="Q560" s="132"/>
      <c r="R560" s="132"/>
      <c r="S560" s="132"/>
      <c r="T560" s="132"/>
      <c r="U560" s="132"/>
      <c r="V560" s="132"/>
      <c r="W560" s="132"/>
      <c r="X560" s="132"/>
      <c r="Y560" s="132"/>
      <c r="Z560" s="132"/>
      <c r="AA560" s="132"/>
      <c r="AB560" s="132"/>
    </row>
    <row r="561" spans="15:28" ht="14.25" customHeight="1">
      <c r="O561" s="132"/>
      <c r="P561" s="132"/>
      <c r="Q561" s="132"/>
      <c r="R561" s="132"/>
      <c r="S561" s="132"/>
      <c r="T561" s="132"/>
      <c r="U561" s="132"/>
      <c r="V561" s="132"/>
      <c r="W561" s="132"/>
      <c r="X561" s="132"/>
      <c r="Y561" s="132"/>
      <c r="Z561" s="132"/>
      <c r="AA561" s="132"/>
      <c r="AB561" s="132"/>
    </row>
    <row r="562" spans="15:28" ht="14.25" customHeight="1">
      <c r="O562" s="132"/>
      <c r="P562" s="132"/>
      <c r="Q562" s="132"/>
      <c r="R562" s="132"/>
      <c r="S562" s="132"/>
      <c r="T562" s="132"/>
      <c r="U562" s="132"/>
      <c r="V562" s="132"/>
      <c r="W562" s="132"/>
      <c r="X562" s="132"/>
      <c r="Y562" s="132"/>
      <c r="Z562" s="132"/>
      <c r="AA562" s="132"/>
      <c r="AB562" s="132"/>
    </row>
    <row r="563" spans="15:28" ht="14.25" customHeight="1">
      <c r="O563" s="132"/>
      <c r="P563" s="132"/>
      <c r="Q563" s="132"/>
      <c r="R563" s="132"/>
      <c r="S563" s="132"/>
      <c r="T563" s="132"/>
      <c r="U563" s="132"/>
      <c r="V563" s="132"/>
      <c r="W563" s="132"/>
      <c r="X563" s="132"/>
      <c r="Y563" s="132"/>
      <c r="Z563" s="132"/>
      <c r="AA563" s="132"/>
      <c r="AB563" s="132"/>
    </row>
    <row r="564" spans="15:28" ht="14.25" customHeight="1">
      <c r="O564" s="132"/>
      <c r="P564" s="132"/>
      <c r="Q564" s="132"/>
      <c r="R564" s="132"/>
      <c r="S564" s="132"/>
      <c r="T564" s="132"/>
      <c r="U564" s="132"/>
      <c r="V564" s="132"/>
      <c r="W564" s="132"/>
      <c r="X564" s="132"/>
      <c r="Y564" s="132"/>
      <c r="Z564" s="132"/>
      <c r="AA564" s="132"/>
      <c r="AB564" s="132"/>
    </row>
    <row r="565" spans="15:28" ht="14.25" customHeight="1">
      <c r="O565" s="132"/>
      <c r="P565" s="132"/>
      <c r="Q565" s="132"/>
      <c r="R565" s="132"/>
      <c r="S565" s="132"/>
      <c r="T565" s="132"/>
      <c r="U565" s="132"/>
      <c r="V565" s="132"/>
      <c r="W565" s="132"/>
      <c r="X565" s="132"/>
      <c r="Y565" s="132"/>
      <c r="Z565" s="132"/>
      <c r="AA565" s="132"/>
      <c r="AB565" s="132"/>
    </row>
    <row r="566" spans="15:28" ht="14.25" customHeight="1">
      <c r="O566" s="132"/>
      <c r="P566" s="132"/>
      <c r="Q566" s="132"/>
      <c r="R566" s="132"/>
      <c r="S566" s="132"/>
      <c r="T566" s="132"/>
      <c r="U566" s="132"/>
      <c r="V566" s="132"/>
      <c r="W566" s="132"/>
      <c r="X566" s="132"/>
      <c r="Y566" s="132"/>
      <c r="Z566" s="132"/>
      <c r="AA566" s="132"/>
      <c r="AB566" s="132"/>
    </row>
    <row r="567" spans="15:28" ht="14.25" customHeight="1">
      <c r="O567" s="132"/>
      <c r="P567" s="132"/>
      <c r="Q567" s="132"/>
      <c r="R567" s="132"/>
      <c r="S567" s="132"/>
      <c r="T567" s="132"/>
      <c r="U567" s="132"/>
      <c r="V567" s="132"/>
      <c r="W567" s="132"/>
      <c r="X567" s="132"/>
      <c r="Y567" s="132"/>
      <c r="Z567" s="132"/>
      <c r="AA567" s="132"/>
      <c r="AB567" s="132"/>
    </row>
    <row r="568" spans="15:28" ht="14.25" customHeight="1">
      <c r="O568" s="132"/>
      <c r="P568" s="132"/>
      <c r="Q568" s="132"/>
      <c r="R568" s="132"/>
      <c r="S568" s="132"/>
      <c r="T568" s="132"/>
      <c r="U568" s="132"/>
      <c r="V568" s="132"/>
      <c r="W568" s="132"/>
      <c r="X568" s="132"/>
      <c r="Y568" s="132"/>
      <c r="Z568" s="132"/>
      <c r="AA568" s="132"/>
      <c r="AB568" s="132"/>
    </row>
    <row r="569" spans="15:28" ht="14.25" customHeight="1">
      <c r="O569" s="132"/>
      <c r="P569" s="132"/>
      <c r="Q569" s="132"/>
      <c r="R569" s="132"/>
      <c r="S569" s="132"/>
      <c r="T569" s="132"/>
      <c r="U569" s="132"/>
      <c r="V569" s="132"/>
      <c r="W569" s="132"/>
      <c r="X569" s="132"/>
      <c r="Y569" s="132"/>
      <c r="Z569" s="132"/>
      <c r="AA569" s="132"/>
      <c r="AB569" s="132"/>
    </row>
    <row r="570" spans="15:28" ht="14.25" customHeight="1">
      <c r="O570" s="132"/>
      <c r="P570" s="132"/>
      <c r="Q570" s="132"/>
      <c r="R570" s="132"/>
      <c r="S570" s="132"/>
      <c r="T570" s="132"/>
      <c r="U570" s="132"/>
      <c r="V570" s="132"/>
      <c r="W570" s="132"/>
      <c r="X570" s="132"/>
      <c r="Y570" s="132"/>
      <c r="Z570" s="132"/>
      <c r="AA570" s="132"/>
      <c r="AB570" s="132"/>
    </row>
    <row r="571" spans="15:28" ht="14.25" customHeight="1">
      <c r="O571" s="132"/>
      <c r="P571" s="132"/>
      <c r="Q571" s="132"/>
      <c r="R571" s="132"/>
      <c r="S571" s="132"/>
      <c r="T571" s="132"/>
      <c r="U571" s="132"/>
      <c r="V571" s="132"/>
      <c r="W571" s="132"/>
      <c r="X571" s="132"/>
      <c r="Y571" s="132"/>
      <c r="Z571" s="132"/>
      <c r="AA571" s="132"/>
      <c r="AB571" s="132"/>
    </row>
    <row r="572" spans="15:28" ht="14.25" customHeight="1">
      <c r="O572" s="132"/>
      <c r="P572" s="132"/>
      <c r="Q572" s="132"/>
      <c r="R572" s="132"/>
      <c r="S572" s="132"/>
      <c r="T572" s="132"/>
      <c r="U572" s="132"/>
      <c r="V572" s="132"/>
      <c r="W572" s="132"/>
      <c r="X572" s="132"/>
      <c r="Y572" s="132"/>
      <c r="Z572" s="132"/>
      <c r="AA572" s="132"/>
      <c r="AB572" s="132"/>
    </row>
    <row r="573" spans="15:28" ht="14.25" customHeight="1">
      <c r="O573" s="132"/>
      <c r="P573" s="132"/>
      <c r="Q573" s="132"/>
      <c r="R573" s="132"/>
      <c r="S573" s="132"/>
      <c r="T573" s="132"/>
      <c r="U573" s="132"/>
      <c r="V573" s="132"/>
      <c r="W573" s="132"/>
      <c r="X573" s="132"/>
      <c r="Y573" s="132"/>
      <c r="Z573" s="132"/>
      <c r="AA573" s="132"/>
      <c r="AB573" s="132"/>
    </row>
    <row r="574" spans="15:28" ht="14.25" customHeight="1">
      <c r="O574" s="132"/>
      <c r="P574" s="132"/>
      <c r="Q574" s="132"/>
      <c r="R574" s="132"/>
      <c r="S574" s="132"/>
      <c r="T574" s="132"/>
      <c r="U574" s="132"/>
      <c r="V574" s="132"/>
      <c r="W574" s="132"/>
      <c r="X574" s="132"/>
      <c r="Y574" s="132"/>
      <c r="Z574" s="132"/>
      <c r="AA574" s="132"/>
      <c r="AB574" s="132"/>
    </row>
    <row r="575" spans="15:28" ht="14.25" customHeight="1">
      <c r="O575" s="132"/>
      <c r="P575" s="132"/>
      <c r="Q575" s="132"/>
      <c r="R575" s="132"/>
      <c r="S575" s="132"/>
      <c r="T575" s="132"/>
      <c r="U575" s="132"/>
      <c r="V575" s="132"/>
      <c r="W575" s="132"/>
      <c r="X575" s="132"/>
      <c r="Y575" s="132"/>
      <c r="Z575" s="132"/>
      <c r="AA575" s="132"/>
      <c r="AB575" s="132"/>
    </row>
    <row r="576" spans="15:28" ht="14.25" customHeight="1">
      <c r="O576" s="132"/>
      <c r="P576" s="132"/>
      <c r="Q576" s="132"/>
      <c r="R576" s="132"/>
      <c r="S576" s="132"/>
      <c r="T576" s="132"/>
      <c r="U576" s="132"/>
      <c r="V576" s="132"/>
      <c r="W576" s="132"/>
      <c r="X576" s="132"/>
      <c r="Y576" s="132"/>
      <c r="Z576" s="132"/>
      <c r="AA576" s="132"/>
      <c r="AB576" s="132"/>
    </row>
    <row r="577" spans="15:28" ht="14.25" customHeight="1">
      <c r="O577" s="132"/>
      <c r="P577" s="132"/>
      <c r="Q577" s="132"/>
      <c r="R577" s="132"/>
      <c r="S577" s="132"/>
      <c r="T577" s="132"/>
      <c r="U577" s="132"/>
      <c r="V577" s="132"/>
      <c r="W577" s="132"/>
      <c r="X577" s="132"/>
      <c r="Y577" s="132"/>
      <c r="Z577" s="132"/>
      <c r="AA577" s="132"/>
      <c r="AB577" s="132"/>
    </row>
    <row r="578" spans="15:28" ht="14.25" customHeight="1">
      <c r="O578" s="132"/>
      <c r="P578" s="132"/>
      <c r="Q578" s="132"/>
      <c r="R578" s="132"/>
      <c r="S578" s="132"/>
      <c r="T578" s="132"/>
      <c r="U578" s="132"/>
      <c r="V578" s="132"/>
      <c r="W578" s="132"/>
      <c r="X578" s="132"/>
      <c r="Y578" s="132"/>
      <c r="Z578" s="132"/>
      <c r="AA578" s="132"/>
      <c r="AB578" s="132"/>
    </row>
    <row r="579" spans="15:28" ht="14.25" customHeight="1">
      <c r="O579" s="132"/>
      <c r="P579" s="132"/>
      <c r="Q579" s="132"/>
      <c r="R579" s="132"/>
      <c r="S579" s="132"/>
      <c r="T579" s="132"/>
      <c r="U579" s="132"/>
      <c r="V579" s="132"/>
      <c r="W579" s="132"/>
      <c r="X579" s="132"/>
      <c r="Y579" s="132"/>
      <c r="Z579" s="132"/>
      <c r="AA579" s="132"/>
      <c r="AB579" s="132"/>
    </row>
    <row r="580" spans="15:28" ht="14.25" customHeight="1">
      <c r="O580" s="132"/>
      <c r="P580" s="132"/>
      <c r="Q580" s="132"/>
      <c r="R580" s="132"/>
      <c r="S580" s="132"/>
      <c r="T580" s="132"/>
      <c r="U580" s="132"/>
      <c r="V580" s="132"/>
      <c r="W580" s="132"/>
      <c r="X580" s="132"/>
      <c r="Y580" s="132"/>
      <c r="Z580" s="132"/>
      <c r="AA580" s="132"/>
      <c r="AB580" s="132"/>
    </row>
    <row r="581" spans="15:28" ht="14.25" customHeight="1">
      <c r="O581" s="132"/>
      <c r="P581" s="132"/>
      <c r="Q581" s="132"/>
      <c r="R581" s="132"/>
      <c r="S581" s="132"/>
      <c r="T581" s="132"/>
      <c r="U581" s="132"/>
      <c r="V581" s="132"/>
      <c r="W581" s="132"/>
      <c r="X581" s="132"/>
      <c r="Y581" s="132"/>
      <c r="Z581" s="132"/>
      <c r="AA581" s="132"/>
      <c r="AB581" s="132"/>
    </row>
    <row r="582" spans="15:28" ht="14.25" customHeight="1">
      <c r="O582" s="132"/>
      <c r="P582" s="132"/>
      <c r="Q582" s="132"/>
      <c r="R582" s="132"/>
      <c r="S582" s="132"/>
      <c r="T582" s="132"/>
      <c r="U582" s="132"/>
      <c r="V582" s="132"/>
      <c r="W582" s="132"/>
      <c r="X582" s="132"/>
      <c r="Y582" s="132"/>
      <c r="Z582" s="132"/>
      <c r="AA582" s="132"/>
      <c r="AB582" s="132"/>
    </row>
    <row r="583" spans="15:28" ht="14.25" customHeight="1">
      <c r="O583" s="132"/>
      <c r="P583" s="132"/>
      <c r="Q583" s="132"/>
      <c r="R583" s="132"/>
      <c r="S583" s="132"/>
      <c r="T583" s="132"/>
      <c r="U583" s="132"/>
      <c r="V583" s="132"/>
      <c r="W583" s="132"/>
      <c r="X583" s="132"/>
      <c r="Y583" s="132"/>
      <c r="Z583" s="132"/>
      <c r="AA583" s="132"/>
      <c r="AB583" s="132"/>
    </row>
    <row r="584" spans="15:28" ht="14.25" customHeight="1">
      <c r="O584" s="132"/>
      <c r="P584" s="132"/>
      <c r="Q584" s="132"/>
      <c r="R584" s="132"/>
      <c r="S584" s="132"/>
      <c r="T584" s="132"/>
      <c r="U584" s="132"/>
      <c r="V584" s="132"/>
      <c r="W584" s="132"/>
      <c r="X584" s="132"/>
      <c r="Y584" s="132"/>
      <c r="Z584" s="132"/>
      <c r="AA584" s="132"/>
      <c r="AB584" s="132"/>
    </row>
    <row r="585" spans="15:28" ht="14.25" customHeight="1">
      <c r="O585" s="132"/>
      <c r="P585" s="132"/>
      <c r="Q585" s="132"/>
      <c r="R585" s="132"/>
      <c r="S585" s="132"/>
      <c r="T585" s="132"/>
      <c r="U585" s="132"/>
      <c r="V585" s="132"/>
      <c r="W585" s="132"/>
      <c r="X585" s="132"/>
      <c r="Y585" s="132"/>
      <c r="Z585" s="132"/>
      <c r="AA585" s="132"/>
      <c r="AB585" s="132"/>
    </row>
    <row r="586" spans="15:28" ht="14.25" customHeight="1">
      <c r="O586" s="132"/>
      <c r="P586" s="132"/>
      <c r="Q586" s="132"/>
      <c r="R586" s="132"/>
      <c r="S586" s="132"/>
      <c r="T586" s="132"/>
      <c r="U586" s="132"/>
      <c r="V586" s="132"/>
      <c r="W586" s="132"/>
      <c r="X586" s="132"/>
      <c r="Y586" s="132"/>
      <c r="Z586" s="132"/>
      <c r="AA586" s="132"/>
      <c r="AB586" s="132"/>
    </row>
    <row r="587" spans="15:28" ht="14.25" customHeight="1">
      <c r="O587" s="132"/>
      <c r="P587" s="132"/>
      <c r="Q587" s="132"/>
      <c r="R587" s="132"/>
      <c r="S587" s="132"/>
      <c r="T587" s="132"/>
      <c r="U587" s="132"/>
      <c r="V587" s="132"/>
      <c r="W587" s="132"/>
      <c r="X587" s="132"/>
      <c r="Y587" s="132"/>
      <c r="Z587" s="132"/>
      <c r="AA587" s="132"/>
      <c r="AB587" s="132"/>
    </row>
    <row r="588" spans="15:28" ht="14.25" customHeight="1">
      <c r="O588" s="132"/>
      <c r="P588" s="132"/>
      <c r="Q588" s="132"/>
      <c r="R588" s="132"/>
      <c r="S588" s="132"/>
      <c r="T588" s="132"/>
      <c r="U588" s="132"/>
      <c r="V588" s="132"/>
      <c r="W588" s="132"/>
      <c r="X588" s="132"/>
      <c r="Y588" s="132"/>
      <c r="Z588" s="132"/>
      <c r="AA588" s="132"/>
      <c r="AB588" s="132"/>
    </row>
    <row r="589" spans="15:28" ht="14.25" customHeight="1">
      <c r="O589" s="132"/>
      <c r="P589" s="132"/>
      <c r="Q589" s="132"/>
      <c r="R589" s="132"/>
      <c r="S589" s="132"/>
      <c r="T589" s="132"/>
      <c r="U589" s="132"/>
      <c r="V589" s="132"/>
      <c r="W589" s="132"/>
      <c r="X589" s="132"/>
      <c r="Y589" s="132"/>
      <c r="Z589" s="132"/>
      <c r="AA589" s="132"/>
      <c r="AB589" s="132"/>
    </row>
    <row r="590" spans="15:28" ht="14.25" customHeight="1">
      <c r="O590" s="132"/>
      <c r="P590" s="132"/>
      <c r="Q590" s="132"/>
      <c r="R590" s="132"/>
      <c r="S590" s="132"/>
      <c r="T590" s="132"/>
      <c r="U590" s="132"/>
      <c r="V590" s="132"/>
      <c r="W590" s="132"/>
      <c r="X590" s="132"/>
      <c r="Y590" s="132"/>
      <c r="Z590" s="132"/>
      <c r="AA590" s="132"/>
      <c r="AB590" s="132"/>
    </row>
    <row r="591" spans="15:28" ht="14.25" customHeight="1">
      <c r="O591" s="132"/>
      <c r="P591" s="132"/>
      <c r="Q591" s="132"/>
      <c r="R591" s="132"/>
      <c r="S591" s="132"/>
      <c r="T591" s="132"/>
      <c r="U591" s="132"/>
      <c r="V591" s="132"/>
      <c r="W591" s="132"/>
      <c r="X591" s="132"/>
      <c r="Y591" s="132"/>
      <c r="Z591" s="132"/>
      <c r="AA591" s="132"/>
      <c r="AB591" s="132"/>
    </row>
    <row r="592" spans="15:28" ht="14.25" customHeight="1">
      <c r="O592" s="132"/>
      <c r="P592" s="132"/>
      <c r="Q592" s="132"/>
      <c r="R592" s="132"/>
      <c r="S592" s="132"/>
      <c r="T592" s="132"/>
      <c r="U592" s="132"/>
      <c r="V592" s="132"/>
      <c r="W592" s="132"/>
      <c r="X592" s="132"/>
      <c r="Y592" s="132"/>
      <c r="Z592" s="132"/>
      <c r="AA592" s="132"/>
      <c r="AB592" s="132"/>
    </row>
    <row r="593" spans="15:28" ht="14.25" customHeight="1">
      <c r="O593" s="132"/>
      <c r="P593" s="132"/>
      <c r="Q593" s="132"/>
      <c r="R593" s="132"/>
      <c r="S593" s="132"/>
      <c r="T593" s="132"/>
      <c r="U593" s="132"/>
      <c r="V593" s="132"/>
      <c r="W593" s="132"/>
      <c r="X593" s="132"/>
      <c r="Y593" s="132"/>
      <c r="Z593" s="132"/>
      <c r="AA593" s="132"/>
      <c r="AB593" s="132"/>
    </row>
    <row r="594" spans="15:28" ht="14.25" customHeight="1">
      <c r="O594" s="132"/>
      <c r="P594" s="132"/>
      <c r="Q594" s="132"/>
      <c r="R594" s="132"/>
      <c r="S594" s="132"/>
      <c r="T594" s="132"/>
      <c r="U594" s="132"/>
      <c r="V594" s="132"/>
      <c r="W594" s="132"/>
      <c r="X594" s="132"/>
      <c r="Y594" s="132"/>
      <c r="Z594" s="132"/>
      <c r="AA594" s="132"/>
      <c r="AB594" s="132"/>
    </row>
    <row r="595" spans="15:28" ht="14.25" customHeight="1">
      <c r="O595" s="132"/>
      <c r="P595" s="132"/>
      <c r="Q595" s="132"/>
      <c r="R595" s="132"/>
      <c r="S595" s="132"/>
      <c r="T595" s="132"/>
      <c r="U595" s="132"/>
      <c r="V595" s="132"/>
      <c r="W595" s="132"/>
      <c r="X595" s="132"/>
      <c r="Y595" s="132"/>
      <c r="Z595" s="132"/>
      <c r="AA595" s="132"/>
      <c r="AB595" s="132"/>
    </row>
    <row r="596" spans="15:28" ht="14.25" customHeight="1">
      <c r="O596" s="132"/>
      <c r="P596" s="132"/>
      <c r="Q596" s="132"/>
      <c r="R596" s="132"/>
      <c r="S596" s="132"/>
      <c r="T596" s="132"/>
      <c r="U596" s="132"/>
      <c r="V596" s="132"/>
      <c r="W596" s="132"/>
      <c r="X596" s="132"/>
      <c r="Y596" s="132"/>
      <c r="Z596" s="132"/>
      <c r="AA596" s="132"/>
      <c r="AB596" s="132"/>
    </row>
    <row r="597" spans="15:28" ht="14.25" customHeight="1">
      <c r="O597" s="132"/>
      <c r="P597" s="132"/>
      <c r="Q597" s="132"/>
      <c r="R597" s="132"/>
      <c r="S597" s="132"/>
      <c r="T597" s="132"/>
      <c r="U597" s="132"/>
      <c r="V597" s="132"/>
      <c r="W597" s="132"/>
      <c r="X597" s="132"/>
      <c r="Y597" s="132"/>
      <c r="Z597" s="132"/>
      <c r="AA597" s="132"/>
      <c r="AB597" s="132"/>
    </row>
    <row r="598" spans="15:28" ht="14.25" customHeight="1">
      <c r="O598" s="132"/>
      <c r="P598" s="132"/>
      <c r="Q598" s="132"/>
      <c r="R598" s="132"/>
      <c r="S598" s="132"/>
      <c r="T598" s="132"/>
      <c r="U598" s="132"/>
      <c r="V598" s="132"/>
      <c r="W598" s="132"/>
      <c r="X598" s="132"/>
      <c r="Y598" s="132"/>
      <c r="Z598" s="132"/>
      <c r="AA598" s="132"/>
      <c r="AB598" s="132"/>
    </row>
    <row r="599" spans="15:28" ht="14.25" customHeight="1">
      <c r="O599" s="132"/>
      <c r="P599" s="132"/>
      <c r="Q599" s="132"/>
      <c r="R599" s="132"/>
      <c r="S599" s="132"/>
      <c r="T599" s="132"/>
      <c r="U599" s="132"/>
      <c r="V599" s="132"/>
      <c r="W599" s="132"/>
      <c r="X599" s="132"/>
      <c r="Y599" s="132"/>
      <c r="Z599" s="132"/>
      <c r="AA599" s="132"/>
      <c r="AB599" s="132"/>
    </row>
    <row r="600" spans="15:28" ht="14.25" customHeight="1">
      <c r="O600" s="132"/>
      <c r="P600" s="132"/>
      <c r="Q600" s="132"/>
      <c r="R600" s="132"/>
      <c r="S600" s="132"/>
      <c r="T600" s="132"/>
      <c r="U600" s="132"/>
      <c r="V600" s="132"/>
      <c r="W600" s="132"/>
      <c r="X600" s="132"/>
      <c r="Y600" s="132"/>
      <c r="Z600" s="132"/>
      <c r="AA600" s="132"/>
      <c r="AB600" s="132"/>
    </row>
    <row r="601" spans="15:28" ht="14.25" customHeight="1">
      <c r="O601" s="132"/>
      <c r="P601" s="132"/>
      <c r="Q601" s="132"/>
      <c r="R601" s="132"/>
      <c r="S601" s="132"/>
      <c r="T601" s="132"/>
      <c r="U601" s="132"/>
      <c r="V601" s="132"/>
      <c r="W601" s="132"/>
      <c r="X601" s="132"/>
      <c r="Y601" s="132"/>
      <c r="Z601" s="132"/>
      <c r="AA601" s="132"/>
      <c r="AB601" s="132"/>
    </row>
    <row r="602" spans="15:28" ht="14.25" customHeight="1">
      <c r="O602" s="132"/>
      <c r="P602" s="132"/>
      <c r="Q602" s="132"/>
      <c r="R602" s="132"/>
      <c r="S602" s="132"/>
      <c r="T602" s="132"/>
      <c r="U602" s="132"/>
      <c r="V602" s="132"/>
      <c r="W602" s="132"/>
      <c r="X602" s="132"/>
      <c r="Y602" s="132"/>
      <c r="Z602" s="132"/>
      <c r="AA602" s="132"/>
      <c r="AB602" s="132"/>
    </row>
    <row r="603" spans="15:28" ht="14.25" customHeight="1">
      <c r="O603" s="132"/>
      <c r="P603" s="132"/>
      <c r="Q603" s="132"/>
      <c r="R603" s="132"/>
      <c r="S603" s="132"/>
      <c r="T603" s="132"/>
      <c r="U603" s="132"/>
      <c r="V603" s="132"/>
      <c r="W603" s="132"/>
      <c r="X603" s="132"/>
      <c r="Y603" s="132"/>
      <c r="Z603" s="132"/>
      <c r="AA603" s="132"/>
      <c r="AB603" s="132"/>
    </row>
    <row r="604" spans="15:28" ht="14.25" customHeight="1">
      <c r="O604" s="132"/>
      <c r="P604" s="132"/>
      <c r="Q604" s="132"/>
      <c r="R604" s="132"/>
      <c r="S604" s="132"/>
      <c r="T604" s="132"/>
      <c r="U604" s="132"/>
      <c r="V604" s="132"/>
      <c r="W604" s="132"/>
      <c r="X604" s="132"/>
      <c r="Y604" s="132"/>
      <c r="Z604" s="132"/>
      <c r="AA604" s="132"/>
      <c r="AB604" s="132"/>
    </row>
    <row r="605" spans="15:28" ht="14.25" customHeight="1">
      <c r="O605" s="132"/>
      <c r="P605" s="132"/>
      <c r="Q605" s="132"/>
      <c r="R605" s="132"/>
      <c r="S605" s="132"/>
      <c r="T605" s="132"/>
      <c r="U605" s="132"/>
      <c r="V605" s="132"/>
      <c r="W605" s="132"/>
      <c r="X605" s="132"/>
      <c r="Y605" s="132"/>
      <c r="Z605" s="132"/>
      <c r="AA605" s="132"/>
      <c r="AB605" s="132"/>
    </row>
    <row r="606" spans="15:28" ht="14.25" customHeight="1">
      <c r="O606" s="132"/>
      <c r="P606" s="132"/>
      <c r="Q606" s="132"/>
      <c r="R606" s="132"/>
      <c r="S606" s="132"/>
      <c r="T606" s="132"/>
      <c r="U606" s="132"/>
      <c r="V606" s="132"/>
      <c r="W606" s="132"/>
      <c r="X606" s="132"/>
      <c r="Y606" s="132"/>
      <c r="Z606" s="132"/>
      <c r="AA606" s="132"/>
      <c r="AB606" s="132"/>
    </row>
    <row r="607" spans="15:28" ht="14.25" customHeight="1">
      <c r="O607" s="132"/>
      <c r="P607" s="132"/>
      <c r="Q607" s="132"/>
      <c r="R607" s="132"/>
      <c r="S607" s="132"/>
      <c r="T607" s="132"/>
      <c r="U607" s="132"/>
      <c r="V607" s="132"/>
      <c r="W607" s="132"/>
      <c r="X607" s="132"/>
      <c r="Y607" s="132"/>
      <c r="Z607" s="132"/>
      <c r="AA607" s="132"/>
      <c r="AB607" s="132"/>
    </row>
    <row r="608" spans="15:28" ht="14.25" customHeight="1">
      <c r="O608" s="132"/>
      <c r="P608" s="132"/>
      <c r="Q608" s="132"/>
      <c r="R608" s="132"/>
      <c r="S608" s="132"/>
      <c r="T608" s="132"/>
      <c r="U608" s="132"/>
      <c r="V608" s="132"/>
      <c r="W608" s="132"/>
      <c r="X608" s="132"/>
      <c r="Y608" s="132"/>
      <c r="Z608" s="132"/>
      <c r="AA608" s="132"/>
      <c r="AB608" s="132"/>
    </row>
    <row r="609" spans="15:28" ht="14.25" customHeight="1">
      <c r="O609" s="132"/>
      <c r="P609" s="132"/>
      <c r="Q609" s="132"/>
      <c r="R609" s="132"/>
      <c r="S609" s="132"/>
      <c r="T609" s="132"/>
      <c r="U609" s="132"/>
      <c r="V609" s="132"/>
      <c r="W609" s="132"/>
      <c r="X609" s="132"/>
      <c r="Y609" s="132"/>
      <c r="Z609" s="132"/>
      <c r="AA609" s="132"/>
      <c r="AB609" s="132"/>
    </row>
    <row r="610" spans="15:28" ht="14.25" customHeight="1">
      <c r="O610" s="132"/>
      <c r="P610" s="132"/>
      <c r="Q610" s="132"/>
      <c r="R610" s="132"/>
      <c r="S610" s="132"/>
      <c r="T610" s="132"/>
      <c r="U610" s="132"/>
      <c r="V610" s="132"/>
      <c r="W610" s="132"/>
      <c r="X610" s="132"/>
      <c r="Y610" s="132"/>
      <c r="Z610" s="132"/>
      <c r="AA610" s="132"/>
      <c r="AB610" s="132"/>
    </row>
    <row r="611" spans="15:28" ht="14.25" customHeight="1">
      <c r="O611" s="132"/>
      <c r="P611" s="132"/>
      <c r="Q611" s="132"/>
      <c r="R611" s="132"/>
      <c r="S611" s="132"/>
      <c r="T611" s="132"/>
      <c r="U611" s="132"/>
      <c r="V611" s="132"/>
      <c r="W611" s="132"/>
      <c r="X611" s="132"/>
      <c r="Y611" s="132"/>
      <c r="Z611" s="132"/>
      <c r="AA611" s="132"/>
      <c r="AB611" s="132"/>
    </row>
    <row r="612" spans="15:28" ht="14.25" customHeight="1">
      <c r="O612" s="132"/>
      <c r="P612" s="132"/>
      <c r="Q612" s="132"/>
      <c r="R612" s="132"/>
      <c r="S612" s="132"/>
      <c r="T612" s="132"/>
      <c r="U612" s="132"/>
      <c r="V612" s="132"/>
      <c r="W612" s="132"/>
      <c r="X612" s="132"/>
      <c r="Y612" s="132"/>
      <c r="Z612" s="132"/>
      <c r="AA612" s="132"/>
      <c r="AB612" s="132"/>
    </row>
    <row r="613" spans="15:28" ht="14.25" customHeight="1">
      <c r="O613" s="132"/>
      <c r="P613" s="132"/>
      <c r="Q613" s="132"/>
      <c r="R613" s="132"/>
      <c r="S613" s="132"/>
      <c r="T613" s="132"/>
      <c r="U613" s="132"/>
      <c r="V613" s="132"/>
      <c r="W613" s="132"/>
      <c r="X613" s="132"/>
      <c r="Y613" s="132"/>
      <c r="Z613" s="132"/>
      <c r="AA613" s="132"/>
      <c r="AB613" s="132"/>
    </row>
    <row r="614" spans="15:28" ht="14.25" customHeight="1">
      <c r="O614" s="132"/>
      <c r="P614" s="132"/>
      <c r="Q614" s="132"/>
      <c r="R614" s="132"/>
      <c r="S614" s="132"/>
      <c r="T614" s="132"/>
      <c r="U614" s="132"/>
      <c r="V614" s="132"/>
      <c r="W614" s="132"/>
      <c r="X614" s="132"/>
      <c r="Y614" s="132"/>
      <c r="Z614" s="132"/>
      <c r="AA614" s="132"/>
      <c r="AB614" s="132"/>
    </row>
    <row r="615" spans="15:28" ht="14.25" customHeight="1">
      <c r="O615" s="132"/>
      <c r="P615" s="132"/>
      <c r="Q615" s="132"/>
      <c r="R615" s="132"/>
      <c r="S615" s="132"/>
      <c r="T615" s="132"/>
      <c r="U615" s="132"/>
      <c r="V615" s="132"/>
      <c r="W615" s="132"/>
      <c r="X615" s="132"/>
      <c r="Y615" s="132"/>
      <c r="Z615" s="132"/>
      <c r="AA615" s="132"/>
      <c r="AB615" s="132"/>
    </row>
    <row r="616" spans="15:28" ht="14.25" customHeight="1">
      <c r="O616" s="132"/>
      <c r="P616" s="132"/>
      <c r="Q616" s="132"/>
      <c r="R616" s="132"/>
      <c r="S616" s="132"/>
      <c r="T616" s="132"/>
      <c r="U616" s="132"/>
      <c r="V616" s="132"/>
      <c r="W616" s="132"/>
      <c r="X616" s="132"/>
      <c r="Y616" s="132"/>
      <c r="Z616" s="132"/>
      <c r="AA616" s="132"/>
      <c r="AB616" s="132"/>
    </row>
    <row r="617" spans="15:28" ht="14.25" customHeight="1">
      <c r="O617" s="132"/>
      <c r="P617" s="132"/>
      <c r="Q617" s="132"/>
      <c r="R617" s="132"/>
      <c r="S617" s="132"/>
      <c r="T617" s="132"/>
      <c r="U617" s="132"/>
      <c r="V617" s="132"/>
      <c r="W617" s="132"/>
      <c r="X617" s="132"/>
      <c r="Y617" s="132"/>
      <c r="Z617" s="132"/>
      <c r="AA617" s="132"/>
      <c r="AB617" s="132"/>
    </row>
    <row r="618" spans="15:28" ht="14.25" customHeight="1">
      <c r="O618" s="132"/>
      <c r="P618" s="132"/>
      <c r="Q618" s="132"/>
      <c r="R618" s="132"/>
      <c r="S618" s="132"/>
      <c r="T618" s="132"/>
      <c r="U618" s="132"/>
      <c r="V618" s="132"/>
      <c r="W618" s="132"/>
      <c r="X618" s="132"/>
      <c r="Y618" s="132"/>
      <c r="Z618" s="132"/>
      <c r="AA618" s="132"/>
      <c r="AB618" s="132"/>
    </row>
    <row r="619" spans="15:28" ht="14.25" customHeight="1">
      <c r="O619" s="132"/>
      <c r="P619" s="132"/>
      <c r="Q619" s="132"/>
      <c r="R619" s="132"/>
      <c r="S619" s="132"/>
      <c r="T619" s="132"/>
      <c r="U619" s="132"/>
      <c r="V619" s="132"/>
      <c r="W619" s="132"/>
      <c r="X619" s="132"/>
      <c r="Y619" s="132"/>
      <c r="Z619" s="132"/>
      <c r="AA619" s="132"/>
      <c r="AB619" s="132"/>
    </row>
    <row r="620" spans="15:28" ht="14.25" customHeight="1">
      <c r="O620" s="132"/>
      <c r="P620" s="132"/>
      <c r="Q620" s="132"/>
      <c r="R620" s="132"/>
      <c r="S620" s="132"/>
      <c r="T620" s="132"/>
      <c r="U620" s="132"/>
      <c r="V620" s="132"/>
      <c r="W620" s="132"/>
      <c r="X620" s="132"/>
      <c r="Y620" s="132"/>
      <c r="Z620" s="132"/>
      <c r="AA620" s="132"/>
      <c r="AB620" s="132"/>
    </row>
    <row r="621" spans="15:28" ht="14.25" customHeight="1">
      <c r="O621" s="132"/>
      <c r="P621" s="132"/>
      <c r="Q621" s="132"/>
      <c r="R621" s="132"/>
      <c r="S621" s="132"/>
      <c r="T621" s="132"/>
      <c r="U621" s="132"/>
      <c r="V621" s="132"/>
      <c r="W621" s="132"/>
      <c r="X621" s="132"/>
      <c r="Y621" s="132"/>
      <c r="Z621" s="132"/>
      <c r="AA621" s="132"/>
      <c r="AB621" s="132"/>
    </row>
    <row r="622" spans="15:28" ht="14.25" customHeight="1">
      <c r="O622" s="132"/>
      <c r="P622" s="132"/>
      <c r="Q622" s="132"/>
      <c r="R622" s="132"/>
      <c r="S622" s="132"/>
      <c r="T622" s="132"/>
      <c r="U622" s="132"/>
      <c r="V622" s="132"/>
      <c r="W622" s="132"/>
      <c r="X622" s="132"/>
      <c r="Y622" s="132"/>
      <c r="Z622" s="132"/>
      <c r="AA622" s="132"/>
      <c r="AB622" s="132"/>
    </row>
    <row r="623" spans="15:28" ht="14.25" customHeight="1">
      <c r="O623" s="132"/>
      <c r="P623" s="132"/>
      <c r="Q623" s="132"/>
      <c r="R623" s="132"/>
      <c r="S623" s="132"/>
      <c r="T623" s="132"/>
      <c r="U623" s="132"/>
      <c r="V623" s="132"/>
      <c r="W623" s="132"/>
      <c r="X623" s="132"/>
      <c r="Y623" s="132"/>
      <c r="Z623" s="132"/>
      <c r="AA623" s="132"/>
      <c r="AB623" s="132"/>
    </row>
    <row r="624" spans="15:28" ht="14.25" customHeight="1">
      <c r="O624" s="132"/>
      <c r="P624" s="132"/>
      <c r="Q624" s="132"/>
      <c r="R624" s="132"/>
      <c r="S624" s="132"/>
      <c r="T624" s="132"/>
      <c r="U624" s="132"/>
      <c r="V624" s="132"/>
      <c r="W624" s="132"/>
      <c r="X624" s="132"/>
      <c r="Y624" s="132"/>
      <c r="Z624" s="132"/>
      <c r="AA624" s="132"/>
      <c r="AB624" s="132"/>
    </row>
    <row r="625" spans="15:28" ht="14.25" customHeight="1">
      <c r="O625" s="132"/>
      <c r="P625" s="132"/>
      <c r="Q625" s="132"/>
      <c r="R625" s="132"/>
      <c r="S625" s="132"/>
      <c r="T625" s="132"/>
      <c r="U625" s="132"/>
      <c r="V625" s="132"/>
      <c r="W625" s="132"/>
      <c r="X625" s="132"/>
      <c r="Y625" s="132"/>
      <c r="Z625" s="132"/>
      <c r="AA625" s="132"/>
      <c r="AB625" s="132"/>
    </row>
    <row r="626" spans="15:28" ht="14.25" customHeight="1">
      <c r="O626" s="132"/>
      <c r="P626" s="132"/>
      <c r="Q626" s="132"/>
      <c r="R626" s="132"/>
      <c r="S626" s="132"/>
      <c r="T626" s="132"/>
      <c r="U626" s="132"/>
      <c r="V626" s="132"/>
      <c r="W626" s="132"/>
      <c r="X626" s="132"/>
      <c r="Y626" s="132"/>
      <c r="Z626" s="132"/>
      <c r="AA626" s="132"/>
      <c r="AB626" s="132"/>
    </row>
    <row r="627" spans="15:28" ht="14.25" customHeight="1">
      <c r="O627" s="132"/>
      <c r="P627" s="132"/>
      <c r="Q627" s="132"/>
      <c r="R627" s="132"/>
      <c r="S627" s="132"/>
      <c r="T627" s="132"/>
      <c r="U627" s="132"/>
      <c r="V627" s="132"/>
      <c r="W627" s="132"/>
      <c r="X627" s="132"/>
      <c r="Y627" s="132"/>
      <c r="Z627" s="132"/>
      <c r="AA627" s="132"/>
      <c r="AB627" s="132"/>
    </row>
    <row r="628" spans="15:28" ht="14.25" customHeight="1">
      <c r="O628" s="132"/>
      <c r="P628" s="132"/>
      <c r="Q628" s="132"/>
      <c r="R628" s="132"/>
      <c r="S628" s="132"/>
      <c r="T628" s="132"/>
      <c r="U628" s="132"/>
      <c r="V628" s="132"/>
      <c r="W628" s="132"/>
      <c r="X628" s="132"/>
      <c r="Y628" s="132"/>
      <c r="Z628" s="132"/>
      <c r="AA628" s="132"/>
      <c r="AB628" s="132"/>
    </row>
    <row r="629" spans="15:28" ht="14.25" customHeight="1">
      <c r="O629" s="132"/>
      <c r="P629" s="132"/>
      <c r="Q629" s="132"/>
      <c r="R629" s="132"/>
      <c r="S629" s="132"/>
      <c r="T629" s="132"/>
      <c r="U629" s="132"/>
      <c r="V629" s="132"/>
      <c r="W629" s="132"/>
      <c r="X629" s="132"/>
      <c r="Y629" s="132"/>
      <c r="Z629" s="132"/>
      <c r="AA629" s="132"/>
      <c r="AB629" s="132"/>
    </row>
    <row r="630" spans="15:28" ht="14.25" customHeight="1">
      <c r="O630" s="132"/>
      <c r="P630" s="132"/>
      <c r="Q630" s="132"/>
      <c r="R630" s="132"/>
      <c r="S630" s="132"/>
      <c r="T630" s="132"/>
      <c r="U630" s="132"/>
      <c r="V630" s="132"/>
      <c r="W630" s="132"/>
      <c r="X630" s="132"/>
      <c r="Y630" s="132"/>
      <c r="Z630" s="132"/>
      <c r="AA630" s="132"/>
      <c r="AB630" s="132"/>
    </row>
    <row r="631" spans="15:28" ht="14.25" customHeight="1">
      <c r="O631" s="132"/>
      <c r="P631" s="132"/>
      <c r="Q631" s="132"/>
      <c r="R631" s="132"/>
      <c r="S631" s="132"/>
      <c r="T631" s="132"/>
      <c r="U631" s="132"/>
      <c r="V631" s="132"/>
      <c r="W631" s="132"/>
      <c r="X631" s="132"/>
      <c r="Y631" s="132"/>
      <c r="Z631" s="132"/>
      <c r="AA631" s="132"/>
      <c r="AB631" s="132"/>
    </row>
    <row r="632" spans="15:28" ht="14.25" customHeight="1">
      <c r="O632" s="132"/>
      <c r="P632" s="132"/>
      <c r="Q632" s="132"/>
      <c r="R632" s="132"/>
      <c r="S632" s="132"/>
      <c r="T632" s="132"/>
      <c r="U632" s="132"/>
      <c r="V632" s="132"/>
      <c r="W632" s="132"/>
      <c r="X632" s="132"/>
      <c r="Y632" s="132"/>
      <c r="Z632" s="132"/>
      <c r="AA632" s="132"/>
      <c r="AB632" s="132"/>
    </row>
    <row r="633" spans="15:28" ht="14.25" customHeight="1">
      <c r="O633" s="132"/>
      <c r="P633" s="132"/>
      <c r="Q633" s="132"/>
      <c r="R633" s="132"/>
      <c r="S633" s="132"/>
      <c r="T633" s="132"/>
      <c r="U633" s="132"/>
      <c r="V633" s="132"/>
      <c r="W633" s="132"/>
      <c r="X633" s="132"/>
      <c r="Y633" s="132"/>
      <c r="Z633" s="132"/>
      <c r="AA633" s="132"/>
      <c r="AB633" s="132"/>
    </row>
    <row r="634" spans="15:28" ht="14.25" customHeight="1">
      <c r="O634" s="132"/>
      <c r="P634" s="132"/>
      <c r="Q634" s="132"/>
      <c r="R634" s="132"/>
      <c r="S634" s="132"/>
      <c r="T634" s="132"/>
      <c r="U634" s="132"/>
      <c r="V634" s="132"/>
      <c r="W634" s="132"/>
      <c r="X634" s="132"/>
      <c r="Y634" s="132"/>
      <c r="Z634" s="132"/>
      <c r="AA634" s="132"/>
      <c r="AB634" s="132"/>
    </row>
    <row r="635" spans="15:28" ht="14.25" customHeight="1">
      <c r="O635" s="132"/>
      <c r="P635" s="132"/>
      <c r="Q635" s="132"/>
      <c r="R635" s="132"/>
      <c r="S635" s="132"/>
      <c r="T635" s="132"/>
      <c r="U635" s="132"/>
      <c r="V635" s="132"/>
      <c r="W635" s="132"/>
      <c r="X635" s="132"/>
      <c r="Y635" s="132"/>
      <c r="Z635" s="132"/>
      <c r="AA635" s="132"/>
      <c r="AB635" s="132"/>
    </row>
    <row r="636" spans="15:28" ht="14.25" customHeight="1">
      <c r="O636" s="132"/>
      <c r="P636" s="132"/>
      <c r="Q636" s="132"/>
      <c r="R636" s="132"/>
      <c r="S636" s="132"/>
      <c r="T636" s="132"/>
      <c r="U636" s="132"/>
      <c r="V636" s="132"/>
      <c r="W636" s="132"/>
      <c r="X636" s="132"/>
      <c r="Y636" s="132"/>
      <c r="Z636" s="132"/>
      <c r="AA636" s="132"/>
      <c r="AB636" s="132"/>
    </row>
    <row r="637" spans="15:28" ht="14.25" customHeight="1">
      <c r="O637" s="132"/>
      <c r="P637" s="132"/>
      <c r="Q637" s="132"/>
      <c r="R637" s="132"/>
      <c r="S637" s="132"/>
      <c r="T637" s="132"/>
      <c r="U637" s="132"/>
      <c r="V637" s="132"/>
      <c r="W637" s="132"/>
      <c r="X637" s="132"/>
      <c r="Y637" s="132"/>
      <c r="Z637" s="132"/>
      <c r="AA637" s="132"/>
      <c r="AB637" s="132"/>
    </row>
    <row r="638" spans="15:28" ht="14.25" customHeight="1">
      <c r="O638" s="132"/>
      <c r="P638" s="132"/>
      <c r="Q638" s="132"/>
      <c r="R638" s="132"/>
      <c r="S638" s="132"/>
      <c r="T638" s="132"/>
      <c r="U638" s="132"/>
      <c r="V638" s="132"/>
      <c r="W638" s="132"/>
      <c r="X638" s="132"/>
      <c r="Y638" s="132"/>
      <c r="Z638" s="132"/>
      <c r="AA638" s="132"/>
      <c r="AB638" s="132"/>
    </row>
    <row r="639" spans="15:28" ht="14.25" customHeight="1">
      <c r="O639" s="132"/>
      <c r="P639" s="132"/>
      <c r="Q639" s="132"/>
      <c r="R639" s="132"/>
      <c r="S639" s="132"/>
      <c r="T639" s="132"/>
      <c r="U639" s="132"/>
      <c r="V639" s="132"/>
      <c r="W639" s="132"/>
      <c r="X639" s="132"/>
      <c r="Y639" s="132"/>
      <c r="Z639" s="132"/>
      <c r="AA639" s="132"/>
      <c r="AB639" s="132"/>
    </row>
    <row r="640" spans="15:28" ht="14.25" customHeight="1">
      <c r="O640" s="132"/>
      <c r="P640" s="132"/>
      <c r="Q640" s="132"/>
      <c r="R640" s="132"/>
      <c r="S640" s="132"/>
      <c r="T640" s="132"/>
      <c r="U640" s="132"/>
      <c r="V640" s="132"/>
      <c r="W640" s="132"/>
      <c r="X640" s="132"/>
      <c r="Y640" s="132"/>
      <c r="Z640" s="132"/>
      <c r="AA640" s="132"/>
      <c r="AB640" s="132"/>
    </row>
    <row r="641" spans="15:28" ht="14.25" customHeight="1">
      <c r="O641" s="132"/>
      <c r="P641" s="132"/>
      <c r="Q641" s="132"/>
      <c r="R641" s="132"/>
      <c r="S641" s="132"/>
      <c r="T641" s="132"/>
      <c r="U641" s="132"/>
      <c r="V641" s="132"/>
      <c r="W641" s="132"/>
      <c r="X641" s="132"/>
      <c r="Y641" s="132"/>
      <c r="Z641" s="132"/>
      <c r="AA641" s="132"/>
      <c r="AB641" s="132"/>
    </row>
    <row r="642" spans="15:28" ht="14.25" customHeight="1">
      <c r="O642" s="132"/>
      <c r="P642" s="132"/>
      <c r="Q642" s="132"/>
      <c r="R642" s="132"/>
      <c r="S642" s="132"/>
      <c r="T642" s="132"/>
      <c r="U642" s="132"/>
      <c r="V642" s="132"/>
      <c r="W642" s="132"/>
      <c r="X642" s="132"/>
      <c r="Y642" s="132"/>
      <c r="Z642" s="132"/>
      <c r="AA642" s="132"/>
      <c r="AB642" s="132"/>
    </row>
    <row r="643" spans="15:28" ht="14.25" customHeight="1">
      <c r="O643" s="132"/>
      <c r="P643" s="132"/>
      <c r="Q643" s="132"/>
      <c r="R643" s="132"/>
      <c r="S643" s="132"/>
      <c r="T643" s="132"/>
      <c r="U643" s="132"/>
      <c r="V643" s="132"/>
      <c r="W643" s="132"/>
      <c r="X643" s="132"/>
      <c r="Y643" s="132"/>
      <c r="Z643" s="132"/>
      <c r="AA643" s="132"/>
      <c r="AB643" s="132"/>
    </row>
    <row r="644" spans="15:28" ht="14.25" customHeight="1">
      <c r="O644" s="132"/>
      <c r="P644" s="132"/>
      <c r="Q644" s="132"/>
      <c r="R644" s="132"/>
      <c r="S644" s="132"/>
      <c r="T644" s="132"/>
      <c r="U644" s="132"/>
      <c r="V644" s="132"/>
      <c r="W644" s="132"/>
      <c r="X644" s="132"/>
      <c r="Y644" s="132"/>
      <c r="Z644" s="132"/>
      <c r="AA644" s="132"/>
      <c r="AB644" s="132"/>
    </row>
    <row r="645" spans="15:28" ht="14.25" customHeight="1">
      <c r="O645" s="132"/>
      <c r="P645" s="132"/>
      <c r="Q645" s="132"/>
      <c r="R645" s="132"/>
      <c r="S645" s="132"/>
      <c r="T645" s="132"/>
      <c r="U645" s="132"/>
      <c r="V645" s="132"/>
      <c r="W645" s="132"/>
      <c r="X645" s="132"/>
      <c r="Y645" s="132"/>
      <c r="Z645" s="132"/>
      <c r="AA645" s="132"/>
      <c r="AB645" s="132"/>
    </row>
    <row r="646" spans="15:28" ht="14.25" customHeight="1">
      <c r="O646" s="132"/>
      <c r="P646" s="132"/>
      <c r="Q646" s="132"/>
      <c r="R646" s="132"/>
      <c r="S646" s="132"/>
      <c r="T646" s="132"/>
      <c r="U646" s="132"/>
      <c r="V646" s="132"/>
      <c r="W646" s="132"/>
      <c r="X646" s="132"/>
      <c r="Y646" s="132"/>
      <c r="Z646" s="132"/>
      <c r="AA646" s="132"/>
      <c r="AB646" s="132"/>
    </row>
    <row r="647" spans="15:28" ht="14.25" customHeight="1">
      <c r="O647" s="132"/>
      <c r="P647" s="132"/>
      <c r="Q647" s="132"/>
      <c r="R647" s="132"/>
      <c r="S647" s="132"/>
      <c r="T647" s="132"/>
      <c r="U647" s="132"/>
      <c r="V647" s="132"/>
      <c r="W647" s="132"/>
      <c r="X647" s="132"/>
      <c r="Y647" s="132"/>
      <c r="Z647" s="132"/>
      <c r="AA647" s="132"/>
      <c r="AB647" s="132"/>
    </row>
    <row r="648" spans="15:28" ht="14.25" customHeight="1">
      <c r="O648" s="132"/>
      <c r="P648" s="132"/>
      <c r="Q648" s="132"/>
      <c r="R648" s="132"/>
      <c r="S648" s="132"/>
      <c r="T648" s="132"/>
      <c r="U648" s="132"/>
      <c r="V648" s="132"/>
      <c r="W648" s="132"/>
      <c r="X648" s="132"/>
      <c r="Y648" s="132"/>
      <c r="Z648" s="132"/>
      <c r="AA648" s="132"/>
      <c r="AB648" s="132"/>
    </row>
    <row r="649" spans="15:28" ht="14.25" customHeight="1">
      <c r="O649" s="132"/>
      <c r="P649" s="132"/>
      <c r="Q649" s="132"/>
      <c r="R649" s="132"/>
      <c r="S649" s="132"/>
      <c r="T649" s="132"/>
      <c r="U649" s="132"/>
      <c r="V649" s="132"/>
      <c r="W649" s="132"/>
      <c r="X649" s="132"/>
      <c r="Y649" s="132"/>
      <c r="Z649" s="132"/>
      <c r="AA649" s="132"/>
      <c r="AB649" s="132"/>
    </row>
    <row r="650" spans="15:28" ht="14.25" customHeight="1">
      <c r="O650" s="132"/>
      <c r="P650" s="132"/>
      <c r="Q650" s="132"/>
      <c r="R650" s="132"/>
      <c r="S650" s="132"/>
      <c r="T650" s="132"/>
      <c r="U650" s="132"/>
      <c r="V650" s="132"/>
      <c r="W650" s="132"/>
      <c r="X650" s="132"/>
      <c r="Y650" s="132"/>
      <c r="Z650" s="132"/>
      <c r="AA650" s="132"/>
      <c r="AB650" s="132"/>
    </row>
    <row r="651" spans="15:28" ht="14.25" customHeight="1">
      <c r="O651" s="132"/>
      <c r="P651" s="132"/>
      <c r="Q651" s="132"/>
      <c r="R651" s="132"/>
      <c r="S651" s="132"/>
      <c r="T651" s="132"/>
      <c r="U651" s="132"/>
      <c r="V651" s="132"/>
      <c r="W651" s="132"/>
      <c r="X651" s="132"/>
      <c r="Y651" s="132"/>
      <c r="Z651" s="132"/>
      <c r="AA651" s="132"/>
      <c r="AB651" s="132"/>
    </row>
    <row r="652" spans="15:28" ht="14.25" customHeight="1">
      <c r="O652" s="132"/>
      <c r="P652" s="132"/>
      <c r="Q652" s="132"/>
      <c r="R652" s="132"/>
      <c r="S652" s="132"/>
      <c r="T652" s="132"/>
      <c r="U652" s="132"/>
      <c r="V652" s="132"/>
      <c r="W652" s="132"/>
      <c r="X652" s="132"/>
      <c r="Y652" s="132"/>
      <c r="Z652" s="132"/>
      <c r="AA652" s="132"/>
      <c r="AB652" s="132"/>
    </row>
    <row r="653" spans="15:28" ht="14.25" customHeight="1">
      <c r="O653" s="132"/>
      <c r="P653" s="132"/>
      <c r="Q653" s="132"/>
      <c r="R653" s="132"/>
      <c r="S653" s="132"/>
      <c r="T653" s="132"/>
      <c r="U653" s="132"/>
      <c r="V653" s="132"/>
      <c r="W653" s="132"/>
      <c r="X653" s="132"/>
      <c r="Y653" s="132"/>
      <c r="Z653" s="132"/>
      <c r="AA653" s="132"/>
      <c r="AB653" s="132"/>
    </row>
    <row r="654" spans="15:28" ht="14.25" customHeight="1">
      <c r="O654" s="132"/>
      <c r="P654" s="132"/>
      <c r="Q654" s="132"/>
      <c r="R654" s="132"/>
      <c r="S654" s="132"/>
      <c r="T654" s="132"/>
      <c r="U654" s="132"/>
      <c r="V654" s="132"/>
      <c r="W654" s="132"/>
      <c r="X654" s="132"/>
      <c r="Y654" s="132"/>
      <c r="Z654" s="132"/>
      <c r="AA654" s="132"/>
      <c r="AB654" s="132"/>
    </row>
    <row r="655" spans="15:28" ht="14.25" customHeight="1">
      <c r="O655" s="132"/>
      <c r="P655" s="132"/>
      <c r="Q655" s="132"/>
      <c r="R655" s="132"/>
      <c r="S655" s="132"/>
      <c r="T655" s="132"/>
      <c r="U655" s="132"/>
      <c r="V655" s="132"/>
      <c r="W655" s="132"/>
      <c r="X655" s="132"/>
      <c r="Y655" s="132"/>
      <c r="Z655" s="132"/>
      <c r="AA655" s="132"/>
      <c r="AB655" s="132"/>
    </row>
    <row r="656" spans="15:28" ht="14.25" customHeight="1">
      <c r="O656" s="132"/>
      <c r="P656" s="132"/>
      <c r="Q656" s="132"/>
      <c r="R656" s="132"/>
      <c r="S656" s="132"/>
      <c r="T656" s="132"/>
      <c r="U656" s="132"/>
      <c r="V656" s="132"/>
      <c r="W656" s="132"/>
      <c r="X656" s="132"/>
      <c r="Y656" s="132"/>
      <c r="Z656" s="132"/>
      <c r="AA656" s="132"/>
      <c r="AB656" s="132"/>
    </row>
    <row r="657" spans="15:28" ht="14.25" customHeight="1">
      <c r="O657" s="132"/>
      <c r="P657" s="132"/>
      <c r="Q657" s="132"/>
      <c r="R657" s="132"/>
      <c r="S657" s="132"/>
      <c r="T657" s="132"/>
      <c r="U657" s="132"/>
      <c r="V657" s="132"/>
      <c r="W657" s="132"/>
      <c r="X657" s="132"/>
      <c r="Y657" s="132"/>
      <c r="Z657" s="132"/>
      <c r="AA657" s="132"/>
      <c r="AB657" s="132"/>
    </row>
    <row r="658" spans="15:28" ht="14.25" customHeight="1">
      <c r="O658" s="132"/>
      <c r="P658" s="132"/>
      <c r="Q658" s="132"/>
      <c r="R658" s="132"/>
      <c r="S658" s="132"/>
      <c r="T658" s="132"/>
      <c r="U658" s="132"/>
      <c r="V658" s="132"/>
      <c r="W658" s="132"/>
      <c r="X658" s="132"/>
      <c r="Y658" s="132"/>
      <c r="Z658" s="132"/>
      <c r="AA658" s="132"/>
      <c r="AB658" s="132"/>
    </row>
    <row r="659" spans="15:28" ht="14.25" customHeight="1">
      <c r="O659" s="132"/>
      <c r="P659" s="132"/>
      <c r="Q659" s="132"/>
      <c r="R659" s="132"/>
      <c r="S659" s="132"/>
      <c r="T659" s="132"/>
      <c r="U659" s="132"/>
      <c r="V659" s="132"/>
      <c r="W659" s="132"/>
      <c r="X659" s="132"/>
      <c r="Y659" s="132"/>
      <c r="Z659" s="132"/>
      <c r="AA659" s="132"/>
      <c r="AB659" s="132"/>
    </row>
    <row r="660" spans="15:28" ht="14.25" customHeight="1">
      <c r="O660" s="132"/>
      <c r="P660" s="132"/>
      <c r="Q660" s="132"/>
      <c r="R660" s="132"/>
      <c r="S660" s="132"/>
      <c r="T660" s="132"/>
      <c r="U660" s="132"/>
      <c r="V660" s="132"/>
      <c r="W660" s="132"/>
      <c r="X660" s="132"/>
      <c r="Y660" s="132"/>
      <c r="Z660" s="132"/>
      <c r="AA660" s="132"/>
      <c r="AB660" s="132"/>
    </row>
    <row r="661" spans="15:28" ht="14.25" customHeight="1">
      <c r="O661" s="132"/>
      <c r="P661" s="132"/>
      <c r="Q661" s="132"/>
      <c r="R661" s="132"/>
      <c r="S661" s="132"/>
      <c r="T661" s="132"/>
      <c r="U661" s="132"/>
      <c r="V661" s="132"/>
      <c r="W661" s="132"/>
      <c r="X661" s="132"/>
      <c r="Y661" s="132"/>
      <c r="Z661" s="132"/>
      <c r="AA661" s="132"/>
      <c r="AB661" s="132"/>
    </row>
    <row r="662" spans="15:28" ht="14.25" customHeight="1">
      <c r="O662" s="132"/>
      <c r="P662" s="132"/>
      <c r="Q662" s="132"/>
      <c r="R662" s="132"/>
      <c r="S662" s="132"/>
      <c r="T662" s="132"/>
      <c r="U662" s="132"/>
      <c r="V662" s="132"/>
      <c r="W662" s="132"/>
      <c r="X662" s="132"/>
      <c r="Y662" s="132"/>
      <c r="Z662" s="132"/>
      <c r="AA662" s="132"/>
      <c r="AB662" s="132"/>
    </row>
    <row r="663" spans="15:28" ht="14.25" customHeight="1">
      <c r="O663" s="132"/>
      <c r="P663" s="132"/>
      <c r="Q663" s="132"/>
      <c r="R663" s="132"/>
      <c r="S663" s="132"/>
      <c r="T663" s="132"/>
      <c r="U663" s="132"/>
      <c r="V663" s="132"/>
      <c r="W663" s="132"/>
      <c r="X663" s="132"/>
      <c r="Y663" s="132"/>
      <c r="Z663" s="132"/>
      <c r="AA663" s="132"/>
      <c r="AB663" s="132"/>
    </row>
    <row r="664" spans="15:28" ht="14.25" customHeight="1">
      <c r="O664" s="132"/>
      <c r="P664" s="132"/>
      <c r="Q664" s="132"/>
      <c r="R664" s="132"/>
      <c r="S664" s="132"/>
      <c r="T664" s="132"/>
      <c r="U664" s="132"/>
      <c r="V664" s="132"/>
      <c r="W664" s="132"/>
      <c r="X664" s="132"/>
      <c r="Y664" s="132"/>
      <c r="Z664" s="132"/>
      <c r="AA664" s="132"/>
      <c r="AB664" s="132"/>
    </row>
    <row r="665" spans="15:28" ht="14.25" customHeight="1">
      <c r="O665" s="132"/>
      <c r="P665" s="132"/>
      <c r="Q665" s="132"/>
      <c r="R665" s="132"/>
      <c r="S665" s="132"/>
      <c r="T665" s="132"/>
      <c r="U665" s="132"/>
      <c r="V665" s="132"/>
      <c r="W665" s="132"/>
      <c r="X665" s="132"/>
      <c r="Y665" s="132"/>
      <c r="Z665" s="132"/>
      <c r="AA665" s="132"/>
      <c r="AB665" s="132"/>
    </row>
    <row r="666" spans="15:28" ht="14.25" customHeight="1">
      <c r="O666" s="132"/>
      <c r="P666" s="132"/>
      <c r="Q666" s="132"/>
      <c r="R666" s="132"/>
      <c r="S666" s="132"/>
      <c r="T666" s="132"/>
      <c r="U666" s="132"/>
      <c r="V666" s="132"/>
      <c r="W666" s="132"/>
      <c r="X666" s="132"/>
      <c r="Y666" s="132"/>
      <c r="Z666" s="132"/>
      <c r="AA666" s="132"/>
      <c r="AB666" s="132"/>
    </row>
    <row r="667" spans="15:28" ht="14.25" customHeight="1">
      <c r="O667" s="132"/>
      <c r="P667" s="132"/>
      <c r="Q667" s="132"/>
      <c r="R667" s="132"/>
      <c r="S667" s="132"/>
      <c r="T667" s="132"/>
      <c r="U667" s="132"/>
      <c r="V667" s="132"/>
      <c r="W667" s="132"/>
      <c r="X667" s="132"/>
      <c r="Y667" s="132"/>
      <c r="Z667" s="132"/>
      <c r="AA667" s="132"/>
      <c r="AB667" s="132"/>
    </row>
    <row r="668" spans="15:28" ht="14.25" customHeight="1">
      <c r="O668" s="132"/>
      <c r="P668" s="132"/>
      <c r="Q668" s="132"/>
      <c r="R668" s="132"/>
      <c r="S668" s="132"/>
      <c r="T668" s="132"/>
      <c r="U668" s="132"/>
      <c r="V668" s="132"/>
      <c r="W668" s="132"/>
      <c r="X668" s="132"/>
      <c r="Y668" s="132"/>
      <c r="Z668" s="132"/>
      <c r="AA668" s="132"/>
      <c r="AB668" s="132"/>
    </row>
    <row r="669" spans="15:28" ht="14.25" customHeight="1">
      <c r="O669" s="132"/>
      <c r="P669" s="132"/>
      <c r="Q669" s="132"/>
      <c r="R669" s="132"/>
      <c r="S669" s="132"/>
      <c r="T669" s="132"/>
      <c r="U669" s="132"/>
      <c r="V669" s="132"/>
      <c r="W669" s="132"/>
      <c r="X669" s="132"/>
      <c r="Y669" s="132"/>
      <c r="Z669" s="132"/>
      <c r="AA669" s="132"/>
      <c r="AB669" s="132"/>
    </row>
    <row r="670" spans="15:28" ht="14.25" customHeight="1">
      <c r="O670" s="132"/>
      <c r="P670" s="132"/>
      <c r="Q670" s="132"/>
      <c r="R670" s="132"/>
      <c r="S670" s="132"/>
      <c r="T670" s="132"/>
      <c r="U670" s="132"/>
      <c r="V670" s="132"/>
      <c r="W670" s="132"/>
      <c r="X670" s="132"/>
      <c r="Y670" s="132"/>
      <c r="Z670" s="132"/>
      <c r="AA670" s="132"/>
      <c r="AB670" s="132"/>
    </row>
    <row r="671" spans="15:28" ht="14.25" customHeight="1">
      <c r="O671" s="132"/>
      <c r="P671" s="132"/>
      <c r="Q671" s="132"/>
      <c r="R671" s="132"/>
      <c r="S671" s="132"/>
      <c r="T671" s="132"/>
      <c r="U671" s="132"/>
      <c r="V671" s="132"/>
      <c r="W671" s="132"/>
      <c r="X671" s="132"/>
      <c r="Y671" s="132"/>
      <c r="Z671" s="132"/>
      <c r="AA671" s="132"/>
      <c r="AB671" s="132"/>
    </row>
    <row r="672" spans="15:28" ht="14.25" customHeight="1">
      <c r="O672" s="132"/>
      <c r="P672" s="132"/>
      <c r="Q672" s="132"/>
      <c r="R672" s="132"/>
      <c r="S672" s="132"/>
      <c r="T672" s="132"/>
      <c r="U672" s="132"/>
      <c r="V672" s="132"/>
      <c r="W672" s="132"/>
      <c r="X672" s="132"/>
      <c r="Y672" s="132"/>
      <c r="Z672" s="132"/>
      <c r="AA672" s="132"/>
      <c r="AB672" s="132"/>
    </row>
    <row r="673" spans="15:28" ht="14.25" customHeight="1">
      <c r="O673" s="132"/>
      <c r="P673" s="132"/>
      <c r="Q673" s="132"/>
      <c r="R673" s="132"/>
      <c r="S673" s="132"/>
      <c r="T673" s="132"/>
      <c r="U673" s="132"/>
      <c r="V673" s="132"/>
      <c r="W673" s="132"/>
      <c r="X673" s="132"/>
      <c r="Y673" s="132"/>
      <c r="Z673" s="132"/>
      <c r="AA673" s="132"/>
      <c r="AB673" s="132"/>
    </row>
    <row r="674" spans="15:28" ht="14.25" customHeight="1">
      <c r="O674" s="132"/>
      <c r="P674" s="132"/>
      <c r="Q674" s="132"/>
      <c r="R674" s="132"/>
      <c r="S674" s="132"/>
      <c r="T674" s="132"/>
      <c r="U674" s="132"/>
      <c r="V674" s="132"/>
      <c r="W674" s="132"/>
      <c r="X674" s="132"/>
      <c r="Y674" s="132"/>
      <c r="Z674" s="132"/>
      <c r="AA674" s="132"/>
      <c r="AB674" s="132"/>
    </row>
    <row r="675" spans="15:28" ht="14.25" customHeight="1">
      <c r="O675" s="132"/>
      <c r="P675" s="132"/>
      <c r="Q675" s="132"/>
      <c r="R675" s="132"/>
      <c r="S675" s="132"/>
      <c r="T675" s="132"/>
      <c r="U675" s="132"/>
      <c r="V675" s="132"/>
      <c r="W675" s="132"/>
      <c r="X675" s="132"/>
      <c r="Y675" s="132"/>
      <c r="Z675" s="132"/>
      <c r="AA675" s="132"/>
      <c r="AB675" s="132"/>
    </row>
    <row r="676" spans="15:28" ht="14.25" customHeight="1">
      <c r="O676" s="132"/>
      <c r="P676" s="132"/>
      <c r="Q676" s="132"/>
      <c r="R676" s="132"/>
      <c r="S676" s="132"/>
      <c r="T676" s="132"/>
      <c r="U676" s="132"/>
      <c r="V676" s="132"/>
      <c r="W676" s="132"/>
      <c r="X676" s="132"/>
      <c r="Y676" s="132"/>
      <c r="Z676" s="132"/>
      <c r="AA676" s="132"/>
      <c r="AB676" s="132"/>
    </row>
    <row r="677" spans="15:28" ht="14.25" customHeight="1">
      <c r="O677" s="132"/>
      <c r="P677" s="132"/>
      <c r="Q677" s="132"/>
      <c r="R677" s="132"/>
      <c r="S677" s="132"/>
      <c r="T677" s="132"/>
      <c r="U677" s="132"/>
      <c r="V677" s="132"/>
      <c r="W677" s="132"/>
      <c r="X677" s="132"/>
      <c r="Y677" s="132"/>
      <c r="Z677" s="132"/>
      <c r="AA677" s="132"/>
      <c r="AB677" s="132"/>
    </row>
    <row r="678" spans="15:28" ht="14.25" customHeight="1">
      <c r="O678" s="132"/>
      <c r="P678" s="132"/>
      <c r="Q678" s="132"/>
      <c r="R678" s="132"/>
      <c r="S678" s="132"/>
      <c r="T678" s="132"/>
      <c r="U678" s="132"/>
      <c r="V678" s="132"/>
      <c r="W678" s="132"/>
      <c r="X678" s="132"/>
      <c r="Y678" s="132"/>
      <c r="Z678" s="132"/>
      <c r="AA678" s="132"/>
      <c r="AB678" s="132"/>
    </row>
    <row r="679" spans="15:28" ht="14.25" customHeight="1">
      <c r="O679" s="132"/>
      <c r="P679" s="132"/>
      <c r="Q679" s="132"/>
      <c r="R679" s="132"/>
      <c r="S679" s="132"/>
      <c r="T679" s="132"/>
      <c r="U679" s="132"/>
      <c r="V679" s="132"/>
      <c r="W679" s="132"/>
      <c r="X679" s="132"/>
      <c r="Y679" s="132"/>
      <c r="Z679" s="132"/>
      <c r="AA679" s="132"/>
      <c r="AB679" s="132"/>
    </row>
    <row r="680" spans="15:28" ht="14.25" customHeight="1">
      <c r="O680" s="132"/>
      <c r="P680" s="132"/>
      <c r="Q680" s="132"/>
      <c r="R680" s="132"/>
      <c r="S680" s="132"/>
      <c r="T680" s="132"/>
      <c r="U680" s="132"/>
      <c r="V680" s="132"/>
      <c r="W680" s="132"/>
      <c r="X680" s="132"/>
      <c r="Y680" s="132"/>
      <c r="Z680" s="132"/>
      <c r="AA680" s="132"/>
      <c r="AB680" s="132"/>
    </row>
    <row r="681" spans="15:28" ht="14.25" customHeight="1">
      <c r="O681" s="132"/>
      <c r="P681" s="132"/>
      <c r="Q681" s="132"/>
      <c r="R681" s="132"/>
      <c r="S681" s="132"/>
      <c r="T681" s="132"/>
      <c r="U681" s="132"/>
      <c r="V681" s="132"/>
      <c r="W681" s="132"/>
      <c r="X681" s="132"/>
      <c r="Y681" s="132"/>
      <c r="Z681" s="132"/>
      <c r="AA681" s="132"/>
      <c r="AB681" s="132"/>
    </row>
    <row r="682" spans="15:28" ht="14.25" customHeight="1">
      <c r="O682" s="132"/>
      <c r="P682" s="132"/>
      <c r="Q682" s="132"/>
      <c r="R682" s="132"/>
      <c r="S682" s="132"/>
      <c r="T682" s="132"/>
      <c r="U682" s="132"/>
      <c r="V682" s="132"/>
      <c r="W682" s="132"/>
      <c r="X682" s="132"/>
      <c r="Y682" s="132"/>
      <c r="Z682" s="132"/>
      <c r="AA682" s="132"/>
      <c r="AB682" s="132"/>
    </row>
    <row r="683" spans="15:28" ht="14.25" customHeight="1">
      <c r="O683" s="132"/>
      <c r="P683" s="132"/>
      <c r="Q683" s="132"/>
      <c r="R683" s="132"/>
      <c r="S683" s="132"/>
      <c r="T683" s="132"/>
      <c r="U683" s="132"/>
      <c r="V683" s="132"/>
      <c r="W683" s="132"/>
      <c r="X683" s="132"/>
      <c r="Y683" s="132"/>
      <c r="Z683" s="132"/>
      <c r="AA683" s="132"/>
      <c r="AB683" s="132"/>
    </row>
    <row r="684" spans="15:28" ht="14.25" customHeight="1">
      <c r="O684" s="132"/>
      <c r="P684" s="132"/>
      <c r="Q684" s="132"/>
      <c r="R684" s="132"/>
      <c r="S684" s="132"/>
      <c r="T684" s="132"/>
      <c r="U684" s="132"/>
      <c r="V684" s="132"/>
      <c r="W684" s="132"/>
      <c r="X684" s="132"/>
      <c r="Y684" s="132"/>
      <c r="Z684" s="132"/>
      <c r="AA684" s="132"/>
      <c r="AB684" s="132"/>
    </row>
    <row r="685" spans="15:28" ht="14.25" customHeight="1">
      <c r="O685" s="132"/>
      <c r="P685" s="132"/>
      <c r="Q685" s="132"/>
      <c r="R685" s="132"/>
      <c r="S685" s="132"/>
      <c r="T685" s="132"/>
      <c r="U685" s="132"/>
      <c r="V685" s="132"/>
      <c r="W685" s="132"/>
      <c r="X685" s="132"/>
      <c r="Y685" s="132"/>
      <c r="Z685" s="132"/>
      <c r="AA685" s="132"/>
      <c r="AB685" s="132"/>
    </row>
    <row r="686" spans="15:28" ht="14.25" customHeight="1">
      <c r="O686" s="132"/>
      <c r="P686" s="132"/>
      <c r="Q686" s="132"/>
      <c r="R686" s="132"/>
      <c r="S686" s="132"/>
      <c r="T686" s="132"/>
      <c r="U686" s="132"/>
      <c r="V686" s="132"/>
      <c r="W686" s="132"/>
      <c r="X686" s="132"/>
      <c r="Y686" s="132"/>
      <c r="Z686" s="132"/>
      <c r="AA686" s="132"/>
      <c r="AB686" s="132"/>
    </row>
    <row r="687" spans="15:28" ht="14.25" customHeight="1">
      <c r="O687" s="132"/>
      <c r="P687" s="132"/>
      <c r="Q687" s="132"/>
      <c r="R687" s="132"/>
      <c r="S687" s="132"/>
      <c r="T687" s="132"/>
      <c r="U687" s="132"/>
      <c r="V687" s="132"/>
      <c r="W687" s="132"/>
      <c r="X687" s="132"/>
      <c r="Y687" s="132"/>
      <c r="Z687" s="132"/>
      <c r="AA687" s="132"/>
      <c r="AB687" s="132"/>
    </row>
    <row r="688" spans="15:28" ht="14.25" customHeight="1">
      <c r="O688" s="132"/>
      <c r="P688" s="132"/>
      <c r="Q688" s="132"/>
      <c r="R688" s="132"/>
      <c r="S688" s="132"/>
      <c r="T688" s="132"/>
      <c r="U688" s="132"/>
      <c r="V688" s="132"/>
      <c r="W688" s="132"/>
      <c r="X688" s="132"/>
      <c r="Y688" s="132"/>
      <c r="Z688" s="132"/>
      <c r="AA688" s="132"/>
      <c r="AB688" s="132"/>
    </row>
    <row r="689" spans="15:28" ht="14.25" customHeight="1">
      <c r="O689" s="132"/>
      <c r="P689" s="132"/>
      <c r="Q689" s="132"/>
      <c r="R689" s="132"/>
      <c r="S689" s="132"/>
      <c r="T689" s="132"/>
      <c r="U689" s="132"/>
      <c r="V689" s="132"/>
      <c r="W689" s="132"/>
      <c r="X689" s="132"/>
      <c r="Y689" s="132"/>
      <c r="Z689" s="132"/>
      <c r="AA689" s="132"/>
      <c r="AB689" s="132"/>
    </row>
    <row r="690" spans="15:28" ht="14.25" customHeight="1">
      <c r="O690" s="132"/>
      <c r="P690" s="132"/>
      <c r="Q690" s="132"/>
      <c r="R690" s="132"/>
      <c r="S690" s="132"/>
      <c r="T690" s="132"/>
      <c r="U690" s="132"/>
      <c r="V690" s="132"/>
      <c r="W690" s="132"/>
      <c r="X690" s="132"/>
      <c r="Y690" s="132"/>
      <c r="Z690" s="132"/>
      <c r="AA690" s="132"/>
      <c r="AB690" s="132"/>
    </row>
    <row r="691" spans="15:28" ht="14.25" customHeight="1">
      <c r="O691" s="132"/>
      <c r="P691" s="132"/>
      <c r="Q691" s="132"/>
      <c r="R691" s="132"/>
      <c r="S691" s="132"/>
      <c r="T691" s="132"/>
      <c r="U691" s="132"/>
      <c r="V691" s="132"/>
      <c r="W691" s="132"/>
      <c r="X691" s="132"/>
      <c r="Y691" s="132"/>
      <c r="Z691" s="132"/>
      <c r="AA691" s="132"/>
      <c r="AB691" s="132"/>
    </row>
    <row r="692" spans="15:28" ht="14.25" customHeight="1">
      <c r="O692" s="132"/>
      <c r="P692" s="132"/>
      <c r="Q692" s="132"/>
      <c r="R692" s="132"/>
      <c r="S692" s="132"/>
      <c r="T692" s="132"/>
      <c r="U692" s="132"/>
      <c r="V692" s="132"/>
      <c r="W692" s="132"/>
      <c r="X692" s="132"/>
      <c r="Y692" s="132"/>
      <c r="Z692" s="132"/>
      <c r="AA692" s="132"/>
      <c r="AB692" s="132"/>
    </row>
    <row r="693" spans="15:28" ht="14.25" customHeight="1">
      <c r="O693" s="132"/>
      <c r="P693" s="132"/>
      <c r="Q693" s="132"/>
      <c r="R693" s="132"/>
      <c r="S693" s="132"/>
      <c r="T693" s="132"/>
      <c r="U693" s="132"/>
      <c r="V693" s="132"/>
      <c r="W693" s="132"/>
      <c r="X693" s="132"/>
      <c r="Y693" s="132"/>
      <c r="Z693" s="132"/>
      <c r="AA693" s="132"/>
      <c r="AB693" s="132"/>
    </row>
    <row r="694" spans="15:28" ht="14.25" customHeight="1">
      <c r="O694" s="132"/>
      <c r="P694" s="132"/>
      <c r="Q694" s="132"/>
      <c r="R694" s="132"/>
      <c r="S694" s="132"/>
      <c r="T694" s="132"/>
      <c r="U694" s="132"/>
      <c r="V694" s="132"/>
      <c r="W694" s="132"/>
      <c r="X694" s="132"/>
      <c r="Y694" s="132"/>
      <c r="Z694" s="132"/>
      <c r="AA694" s="132"/>
      <c r="AB694" s="132"/>
    </row>
    <row r="695" spans="15:28" ht="14.25" customHeight="1">
      <c r="O695" s="132"/>
      <c r="P695" s="132"/>
      <c r="Q695" s="132"/>
      <c r="R695" s="132"/>
      <c r="S695" s="132"/>
      <c r="T695" s="132"/>
      <c r="U695" s="132"/>
      <c r="V695" s="132"/>
      <c r="W695" s="132"/>
      <c r="X695" s="132"/>
      <c r="Y695" s="132"/>
      <c r="Z695" s="132"/>
      <c r="AA695" s="132"/>
      <c r="AB695" s="132"/>
    </row>
    <row r="696" spans="15:28" ht="14.25" customHeight="1">
      <c r="O696" s="132"/>
      <c r="P696" s="132"/>
      <c r="Q696" s="132"/>
      <c r="R696" s="132"/>
      <c r="S696" s="132"/>
      <c r="T696" s="132"/>
      <c r="U696" s="132"/>
      <c r="V696" s="132"/>
      <c r="W696" s="132"/>
      <c r="X696" s="132"/>
      <c r="Y696" s="132"/>
      <c r="Z696" s="132"/>
      <c r="AA696" s="132"/>
      <c r="AB696" s="132"/>
    </row>
    <row r="697" spans="15:28" ht="14.25" customHeight="1">
      <c r="O697" s="132"/>
      <c r="P697" s="132"/>
      <c r="Q697" s="132"/>
      <c r="R697" s="132"/>
      <c r="S697" s="132"/>
      <c r="T697" s="132"/>
      <c r="U697" s="132"/>
      <c r="V697" s="132"/>
      <c r="W697" s="132"/>
      <c r="X697" s="132"/>
      <c r="Y697" s="132"/>
      <c r="Z697" s="132"/>
      <c r="AA697" s="132"/>
      <c r="AB697" s="132"/>
    </row>
    <row r="698" spans="15:28" ht="14.25" customHeight="1">
      <c r="O698" s="132"/>
      <c r="P698" s="132"/>
      <c r="Q698" s="132"/>
      <c r="R698" s="132"/>
      <c r="S698" s="132"/>
      <c r="T698" s="132"/>
      <c r="U698" s="132"/>
      <c r="V698" s="132"/>
      <c r="W698" s="132"/>
      <c r="X698" s="132"/>
      <c r="Y698" s="132"/>
      <c r="Z698" s="132"/>
      <c r="AA698" s="132"/>
      <c r="AB698" s="132"/>
    </row>
    <row r="699" spans="15:28" ht="14.25" customHeight="1">
      <c r="O699" s="132"/>
      <c r="P699" s="132"/>
      <c r="Q699" s="132"/>
      <c r="R699" s="132"/>
      <c r="S699" s="132"/>
      <c r="T699" s="132"/>
      <c r="U699" s="132"/>
      <c r="V699" s="132"/>
      <c r="W699" s="132"/>
      <c r="X699" s="132"/>
      <c r="Y699" s="132"/>
      <c r="Z699" s="132"/>
      <c r="AA699" s="132"/>
      <c r="AB699" s="132"/>
    </row>
    <row r="700" spans="15:28" ht="14.25" customHeight="1">
      <c r="O700" s="132"/>
      <c r="P700" s="132"/>
      <c r="Q700" s="132"/>
      <c r="R700" s="132"/>
      <c r="S700" s="132"/>
      <c r="T700" s="132"/>
      <c r="U700" s="132"/>
      <c r="V700" s="132"/>
      <c r="W700" s="132"/>
      <c r="X700" s="132"/>
      <c r="Y700" s="132"/>
      <c r="Z700" s="132"/>
      <c r="AA700" s="132"/>
      <c r="AB700" s="132"/>
    </row>
    <row r="701" spans="15:28" ht="14.25" customHeight="1">
      <c r="O701" s="132"/>
      <c r="P701" s="132"/>
      <c r="Q701" s="132"/>
      <c r="R701" s="132"/>
      <c r="S701" s="132"/>
      <c r="T701" s="132"/>
      <c r="U701" s="132"/>
      <c r="V701" s="132"/>
      <c r="W701" s="132"/>
      <c r="X701" s="132"/>
      <c r="Y701" s="132"/>
      <c r="Z701" s="132"/>
      <c r="AA701" s="132"/>
      <c r="AB701" s="132"/>
    </row>
    <row r="702" spans="15:28" ht="14.25" customHeight="1">
      <c r="O702" s="132"/>
      <c r="P702" s="132"/>
      <c r="Q702" s="132"/>
      <c r="R702" s="132"/>
      <c r="S702" s="132"/>
      <c r="T702" s="132"/>
      <c r="U702" s="132"/>
      <c r="V702" s="132"/>
      <c r="W702" s="132"/>
      <c r="X702" s="132"/>
      <c r="Y702" s="132"/>
      <c r="Z702" s="132"/>
      <c r="AA702" s="132"/>
      <c r="AB702" s="132"/>
    </row>
    <row r="703" spans="15:28" ht="14.25" customHeight="1">
      <c r="O703" s="132"/>
      <c r="P703" s="132"/>
      <c r="Q703" s="132"/>
      <c r="R703" s="132"/>
      <c r="S703" s="132"/>
      <c r="T703" s="132"/>
      <c r="U703" s="132"/>
      <c r="V703" s="132"/>
      <c r="W703" s="132"/>
      <c r="X703" s="132"/>
      <c r="Y703" s="132"/>
      <c r="Z703" s="132"/>
      <c r="AA703" s="132"/>
      <c r="AB703" s="132"/>
    </row>
    <row r="704" spans="15:28" ht="14.25" customHeight="1">
      <c r="O704" s="132"/>
      <c r="P704" s="132"/>
      <c r="Q704" s="132"/>
      <c r="R704" s="132"/>
      <c r="S704" s="132"/>
      <c r="T704" s="132"/>
      <c r="U704" s="132"/>
      <c r="V704" s="132"/>
      <c r="W704" s="132"/>
      <c r="X704" s="132"/>
      <c r="Y704" s="132"/>
      <c r="Z704" s="132"/>
      <c r="AA704" s="132"/>
      <c r="AB704" s="132"/>
    </row>
    <row r="705" spans="15:28" ht="14.25" customHeight="1">
      <c r="O705" s="132"/>
      <c r="P705" s="132"/>
      <c r="Q705" s="132"/>
      <c r="R705" s="132"/>
      <c r="S705" s="132"/>
      <c r="T705" s="132"/>
      <c r="U705" s="132"/>
      <c r="V705" s="132"/>
      <c r="W705" s="132"/>
      <c r="X705" s="132"/>
      <c r="Y705" s="132"/>
      <c r="Z705" s="132"/>
      <c r="AA705" s="132"/>
      <c r="AB705" s="132"/>
    </row>
    <row r="706" spans="15:28" ht="14.25" customHeight="1">
      <c r="O706" s="132"/>
      <c r="P706" s="132"/>
      <c r="Q706" s="132"/>
      <c r="R706" s="132"/>
      <c r="S706" s="132"/>
      <c r="T706" s="132"/>
      <c r="U706" s="132"/>
      <c r="V706" s="132"/>
      <c r="W706" s="132"/>
      <c r="X706" s="132"/>
      <c r="Y706" s="132"/>
      <c r="Z706" s="132"/>
      <c r="AA706" s="132"/>
      <c r="AB706" s="132"/>
    </row>
    <row r="707" spans="15:28" ht="14.25" customHeight="1">
      <c r="O707" s="132"/>
      <c r="P707" s="132"/>
      <c r="Q707" s="132"/>
      <c r="R707" s="132"/>
      <c r="S707" s="132"/>
      <c r="T707" s="132"/>
      <c r="U707" s="132"/>
      <c r="V707" s="132"/>
      <c r="W707" s="132"/>
      <c r="X707" s="132"/>
      <c r="Y707" s="132"/>
      <c r="Z707" s="132"/>
      <c r="AA707" s="132"/>
      <c r="AB707" s="132"/>
    </row>
    <row r="708" spans="15:28" ht="14.25" customHeight="1">
      <c r="O708" s="132"/>
      <c r="P708" s="132"/>
      <c r="Q708" s="132"/>
      <c r="R708" s="132"/>
      <c r="S708" s="132"/>
      <c r="T708" s="132"/>
      <c r="U708" s="132"/>
      <c r="V708" s="132"/>
      <c r="W708" s="132"/>
      <c r="X708" s="132"/>
      <c r="Y708" s="132"/>
      <c r="Z708" s="132"/>
      <c r="AA708" s="132"/>
      <c r="AB708" s="132"/>
    </row>
    <row r="709" spans="15:28" ht="14.25" customHeight="1">
      <c r="O709" s="132"/>
      <c r="P709" s="132"/>
      <c r="Q709" s="132"/>
      <c r="R709" s="132"/>
      <c r="S709" s="132"/>
      <c r="T709" s="132"/>
      <c r="U709" s="132"/>
      <c r="V709" s="132"/>
      <c r="W709" s="132"/>
      <c r="X709" s="132"/>
      <c r="Y709" s="132"/>
      <c r="Z709" s="132"/>
      <c r="AA709" s="132"/>
      <c r="AB709" s="132"/>
    </row>
    <row r="710" spans="15:28" ht="14.25" customHeight="1">
      <c r="O710" s="132"/>
      <c r="P710" s="132"/>
      <c r="Q710" s="132"/>
      <c r="R710" s="132"/>
      <c r="S710" s="132"/>
      <c r="T710" s="132"/>
      <c r="U710" s="132"/>
      <c r="V710" s="132"/>
      <c r="W710" s="132"/>
      <c r="X710" s="132"/>
      <c r="Y710" s="132"/>
      <c r="Z710" s="132"/>
      <c r="AA710" s="132"/>
      <c r="AB710" s="132"/>
    </row>
    <row r="711" spans="15:28" ht="14.25" customHeight="1">
      <c r="O711" s="132"/>
      <c r="P711" s="132"/>
      <c r="Q711" s="132"/>
      <c r="R711" s="132"/>
      <c r="S711" s="132"/>
      <c r="T711" s="132"/>
      <c r="U711" s="132"/>
      <c r="V711" s="132"/>
      <c r="W711" s="132"/>
      <c r="X711" s="132"/>
      <c r="Y711" s="132"/>
      <c r="Z711" s="132"/>
      <c r="AA711" s="132"/>
      <c r="AB711" s="132"/>
    </row>
    <row r="712" spans="15:28" ht="14.25" customHeight="1">
      <c r="O712" s="132"/>
      <c r="P712" s="132"/>
      <c r="Q712" s="132"/>
      <c r="R712" s="132"/>
      <c r="S712" s="132"/>
      <c r="T712" s="132"/>
      <c r="U712" s="132"/>
      <c r="V712" s="132"/>
      <c r="W712" s="132"/>
      <c r="X712" s="132"/>
      <c r="Y712" s="132"/>
      <c r="Z712" s="132"/>
      <c r="AA712" s="132"/>
      <c r="AB712" s="132"/>
    </row>
    <row r="713" spans="15:28" ht="14.25" customHeight="1">
      <c r="O713" s="132"/>
      <c r="P713" s="132"/>
      <c r="Q713" s="132"/>
      <c r="R713" s="132"/>
      <c r="S713" s="132"/>
      <c r="T713" s="132"/>
      <c r="U713" s="132"/>
      <c r="V713" s="132"/>
      <c r="W713" s="132"/>
      <c r="X713" s="132"/>
      <c r="Y713" s="132"/>
      <c r="Z713" s="132"/>
      <c r="AA713" s="132"/>
      <c r="AB713" s="132"/>
    </row>
    <row r="714" spans="15:28" ht="14.25" customHeight="1">
      <c r="O714" s="132"/>
      <c r="P714" s="132"/>
      <c r="Q714" s="132"/>
      <c r="R714" s="132"/>
      <c r="S714" s="132"/>
      <c r="T714" s="132"/>
      <c r="U714" s="132"/>
      <c r="V714" s="132"/>
      <c r="W714" s="132"/>
      <c r="X714" s="132"/>
      <c r="Y714" s="132"/>
      <c r="Z714" s="132"/>
      <c r="AA714" s="132"/>
      <c r="AB714" s="132"/>
    </row>
    <row r="715" spans="15:28" ht="14.25" customHeight="1">
      <c r="O715" s="132"/>
      <c r="P715" s="132"/>
      <c r="Q715" s="132"/>
      <c r="R715" s="132"/>
      <c r="S715" s="132"/>
      <c r="T715" s="132"/>
      <c r="U715" s="132"/>
      <c r="V715" s="132"/>
      <c r="W715" s="132"/>
      <c r="X715" s="132"/>
      <c r="Y715" s="132"/>
      <c r="Z715" s="132"/>
      <c r="AA715" s="132"/>
      <c r="AB715" s="132"/>
    </row>
    <row r="716" spans="15:28" ht="14.25" customHeight="1">
      <c r="O716" s="132"/>
      <c r="P716" s="132"/>
      <c r="Q716" s="132"/>
      <c r="R716" s="132"/>
      <c r="S716" s="132"/>
      <c r="T716" s="132"/>
      <c r="U716" s="132"/>
      <c r="V716" s="132"/>
      <c r="W716" s="132"/>
      <c r="X716" s="132"/>
      <c r="Y716" s="132"/>
      <c r="Z716" s="132"/>
      <c r="AA716" s="132"/>
      <c r="AB716" s="132"/>
    </row>
    <row r="717" spans="15:28" ht="14.25" customHeight="1">
      <c r="O717" s="132"/>
      <c r="P717" s="132"/>
      <c r="Q717" s="132"/>
      <c r="R717" s="132"/>
      <c r="S717" s="132"/>
      <c r="T717" s="132"/>
      <c r="U717" s="132"/>
      <c r="V717" s="132"/>
      <c r="W717" s="132"/>
      <c r="X717" s="132"/>
      <c r="Y717" s="132"/>
      <c r="Z717" s="132"/>
      <c r="AA717" s="132"/>
      <c r="AB717" s="132"/>
    </row>
    <row r="718" spans="15:28" ht="14.25" customHeight="1">
      <c r="O718" s="132"/>
      <c r="P718" s="132"/>
      <c r="Q718" s="132"/>
      <c r="R718" s="132"/>
      <c r="S718" s="132"/>
      <c r="T718" s="132"/>
      <c r="U718" s="132"/>
      <c r="V718" s="132"/>
      <c r="W718" s="132"/>
      <c r="X718" s="132"/>
      <c r="Y718" s="132"/>
      <c r="Z718" s="132"/>
      <c r="AA718" s="132"/>
      <c r="AB718" s="132"/>
    </row>
    <row r="719" spans="15:28" ht="14.25" customHeight="1">
      <c r="O719" s="132"/>
      <c r="P719" s="132"/>
      <c r="Q719" s="132"/>
      <c r="R719" s="132"/>
      <c r="S719" s="132"/>
      <c r="T719" s="132"/>
      <c r="U719" s="132"/>
      <c r="V719" s="132"/>
      <c r="W719" s="132"/>
      <c r="X719" s="132"/>
      <c r="Y719" s="132"/>
      <c r="Z719" s="132"/>
      <c r="AA719" s="132"/>
      <c r="AB719" s="132"/>
    </row>
    <row r="720" spans="15:28" ht="14.25" customHeight="1">
      <c r="O720" s="132"/>
      <c r="P720" s="132"/>
      <c r="Q720" s="132"/>
      <c r="R720" s="132"/>
      <c r="S720" s="132"/>
      <c r="T720" s="132"/>
      <c r="U720" s="132"/>
      <c r="V720" s="132"/>
      <c r="W720" s="132"/>
      <c r="X720" s="132"/>
      <c r="Y720" s="132"/>
      <c r="Z720" s="132"/>
      <c r="AA720" s="132"/>
      <c r="AB720" s="132"/>
    </row>
    <row r="721" spans="15:28" ht="14.25" customHeight="1">
      <c r="O721" s="132"/>
      <c r="P721" s="132"/>
      <c r="Q721" s="132"/>
      <c r="R721" s="132"/>
      <c r="S721" s="132"/>
      <c r="T721" s="132"/>
      <c r="U721" s="132"/>
      <c r="V721" s="132"/>
      <c r="W721" s="132"/>
      <c r="X721" s="132"/>
      <c r="Y721" s="132"/>
      <c r="Z721" s="132"/>
      <c r="AA721" s="132"/>
      <c r="AB721" s="132"/>
    </row>
    <row r="722" spans="15:28" ht="14.25" customHeight="1">
      <c r="O722" s="132"/>
      <c r="P722" s="132"/>
      <c r="Q722" s="132"/>
      <c r="R722" s="132"/>
      <c r="S722" s="132"/>
      <c r="T722" s="132"/>
      <c r="U722" s="132"/>
      <c r="V722" s="132"/>
      <c r="W722" s="132"/>
      <c r="X722" s="132"/>
      <c r="Y722" s="132"/>
      <c r="Z722" s="132"/>
      <c r="AA722" s="132"/>
      <c r="AB722" s="132"/>
    </row>
    <row r="723" spans="15:28" ht="14.25" customHeight="1">
      <c r="O723" s="132"/>
      <c r="P723" s="132"/>
      <c r="Q723" s="132"/>
      <c r="R723" s="132"/>
      <c r="S723" s="132"/>
      <c r="T723" s="132"/>
      <c r="U723" s="132"/>
      <c r="V723" s="132"/>
      <c r="W723" s="132"/>
      <c r="X723" s="132"/>
      <c r="Y723" s="132"/>
      <c r="Z723" s="132"/>
      <c r="AA723" s="132"/>
      <c r="AB723" s="132"/>
    </row>
    <row r="724" spans="15:28" ht="14.25" customHeight="1">
      <c r="O724" s="132"/>
      <c r="P724" s="132"/>
      <c r="Q724" s="132"/>
      <c r="R724" s="132"/>
      <c r="S724" s="132"/>
      <c r="T724" s="132"/>
      <c r="U724" s="132"/>
      <c r="V724" s="132"/>
      <c r="W724" s="132"/>
      <c r="X724" s="132"/>
      <c r="Y724" s="132"/>
      <c r="Z724" s="132"/>
      <c r="AA724" s="132"/>
      <c r="AB724" s="132"/>
    </row>
    <row r="725" spans="15:28" ht="14.25" customHeight="1">
      <c r="O725" s="132"/>
      <c r="P725" s="132"/>
      <c r="Q725" s="132"/>
      <c r="R725" s="132"/>
      <c r="S725" s="132"/>
      <c r="T725" s="132"/>
      <c r="U725" s="132"/>
      <c r="V725" s="132"/>
      <c r="W725" s="132"/>
      <c r="X725" s="132"/>
      <c r="Y725" s="132"/>
      <c r="Z725" s="132"/>
      <c r="AA725" s="132"/>
      <c r="AB725" s="132"/>
    </row>
    <row r="726" spans="15:28" ht="14.25" customHeight="1">
      <c r="O726" s="132"/>
      <c r="P726" s="132"/>
      <c r="Q726" s="132"/>
      <c r="R726" s="132"/>
      <c r="S726" s="132"/>
      <c r="T726" s="132"/>
      <c r="U726" s="132"/>
      <c r="V726" s="132"/>
      <c r="W726" s="132"/>
      <c r="X726" s="132"/>
      <c r="Y726" s="132"/>
      <c r="Z726" s="132"/>
      <c r="AA726" s="132"/>
      <c r="AB726" s="132"/>
    </row>
    <row r="727" spans="15:28" ht="14.25" customHeight="1">
      <c r="O727" s="132"/>
      <c r="P727" s="132"/>
      <c r="Q727" s="132"/>
      <c r="R727" s="132"/>
      <c r="S727" s="132"/>
      <c r="T727" s="132"/>
      <c r="U727" s="132"/>
      <c r="V727" s="132"/>
      <c r="W727" s="132"/>
      <c r="X727" s="132"/>
      <c r="Y727" s="132"/>
      <c r="Z727" s="132"/>
      <c r="AA727" s="132"/>
      <c r="AB727" s="132"/>
    </row>
    <row r="728" spans="15:28" ht="14.25" customHeight="1">
      <c r="O728" s="132"/>
      <c r="P728" s="132"/>
      <c r="Q728" s="132"/>
      <c r="R728" s="132"/>
      <c r="S728" s="132"/>
      <c r="T728" s="132"/>
      <c r="U728" s="132"/>
      <c r="V728" s="132"/>
      <c r="W728" s="132"/>
      <c r="X728" s="132"/>
      <c r="Y728" s="132"/>
      <c r="Z728" s="132"/>
      <c r="AA728" s="132"/>
      <c r="AB728" s="132"/>
    </row>
    <row r="729" spans="15:28" ht="14.25" customHeight="1">
      <c r="O729" s="132"/>
      <c r="P729" s="132"/>
      <c r="Q729" s="132"/>
      <c r="R729" s="132"/>
      <c r="S729" s="132"/>
      <c r="T729" s="132"/>
      <c r="U729" s="132"/>
      <c r="V729" s="132"/>
      <c r="W729" s="132"/>
      <c r="X729" s="132"/>
      <c r="Y729" s="132"/>
      <c r="Z729" s="132"/>
      <c r="AA729" s="132"/>
      <c r="AB729" s="132"/>
    </row>
    <row r="730" spans="15:28" ht="14.25" customHeight="1">
      <c r="O730" s="132"/>
      <c r="P730" s="132"/>
      <c r="Q730" s="132"/>
      <c r="R730" s="132"/>
      <c r="S730" s="132"/>
      <c r="T730" s="132"/>
      <c r="U730" s="132"/>
      <c r="V730" s="132"/>
      <c r="W730" s="132"/>
      <c r="X730" s="132"/>
      <c r="Y730" s="132"/>
      <c r="Z730" s="132"/>
      <c r="AA730" s="132"/>
      <c r="AB730" s="132"/>
    </row>
    <row r="731" spans="15:28" ht="14.25" customHeight="1">
      <c r="O731" s="132"/>
      <c r="P731" s="132"/>
      <c r="Q731" s="132"/>
      <c r="R731" s="132"/>
      <c r="S731" s="132"/>
      <c r="T731" s="132"/>
      <c r="U731" s="132"/>
      <c r="V731" s="132"/>
      <c r="W731" s="132"/>
      <c r="X731" s="132"/>
      <c r="Y731" s="132"/>
      <c r="Z731" s="132"/>
      <c r="AA731" s="132"/>
      <c r="AB731" s="132"/>
    </row>
    <row r="732" spans="15:28" ht="14.25" customHeight="1">
      <c r="O732" s="132"/>
      <c r="P732" s="132"/>
      <c r="Q732" s="132"/>
      <c r="R732" s="132"/>
      <c r="S732" s="132"/>
      <c r="T732" s="132"/>
      <c r="U732" s="132"/>
      <c r="V732" s="132"/>
      <c r="W732" s="132"/>
      <c r="X732" s="132"/>
      <c r="Y732" s="132"/>
      <c r="Z732" s="132"/>
      <c r="AA732" s="132"/>
      <c r="AB732" s="132"/>
    </row>
    <row r="733" spans="15:28" ht="14.25" customHeight="1">
      <c r="O733" s="132"/>
      <c r="P733" s="132"/>
      <c r="Q733" s="132"/>
      <c r="R733" s="132"/>
      <c r="S733" s="132"/>
      <c r="T733" s="132"/>
      <c r="U733" s="132"/>
      <c r="V733" s="132"/>
      <c r="W733" s="132"/>
      <c r="X733" s="132"/>
      <c r="Y733" s="132"/>
      <c r="Z733" s="132"/>
      <c r="AA733" s="132"/>
      <c r="AB733" s="132"/>
    </row>
    <row r="734" spans="15:28" ht="14.25" customHeight="1">
      <c r="O734" s="132"/>
      <c r="P734" s="132"/>
      <c r="Q734" s="132"/>
      <c r="R734" s="132"/>
      <c r="S734" s="132"/>
      <c r="T734" s="132"/>
      <c r="U734" s="132"/>
      <c r="V734" s="132"/>
      <c r="W734" s="132"/>
      <c r="X734" s="132"/>
      <c r="Y734" s="132"/>
      <c r="Z734" s="132"/>
      <c r="AA734" s="132"/>
      <c r="AB734" s="132"/>
    </row>
    <row r="735" spans="15:28" ht="14.25" customHeight="1">
      <c r="O735" s="132"/>
      <c r="P735" s="132"/>
      <c r="Q735" s="132"/>
      <c r="R735" s="132"/>
      <c r="S735" s="132"/>
      <c r="T735" s="132"/>
      <c r="U735" s="132"/>
      <c r="V735" s="132"/>
      <c r="W735" s="132"/>
      <c r="X735" s="132"/>
      <c r="Y735" s="132"/>
      <c r="Z735" s="132"/>
      <c r="AA735" s="132"/>
      <c r="AB735" s="132"/>
    </row>
    <row r="736" spans="15:28" ht="14.25" customHeight="1">
      <c r="O736" s="132"/>
      <c r="P736" s="132"/>
      <c r="Q736" s="132"/>
      <c r="R736" s="132"/>
      <c r="S736" s="132"/>
      <c r="T736" s="132"/>
      <c r="U736" s="132"/>
      <c r="V736" s="132"/>
      <c r="W736" s="132"/>
      <c r="X736" s="132"/>
      <c r="Y736" s="132"/>
      <c r="Z736" s="132"/>
      <c r="AA736" s="132"/>
      <c r="AB736" s="132"/>
    </row>
    <row r="737" spans="15:28" ht="14.25" customHeight="1">
      <c r="O737" s="132"/>
      <c r="P737" s="132"/>
      <c r="Q737" s="132"/>
      <c r="R737" s="132"/>
      <c r="S737" s="132"/>
      <c r="T737" s="132"/>
      <c r="U737" s="132"/>
      <c r="V737" s="132"/>
      <c r="W737" s="132"/>
      <c r="X737" s="132"/>
      <c r="Y737" s="132"/>
      <c r="Z737" s="132"/>
      <c r="AA737" s="132"/>
      <c r="AB737" s="132"/>
    </row>
    <row r="738" spans="15:28" ht="14.25" customHeight="1">
      <c r="O738" s="132"/>
      <c r="P738" s="132"/>
      <c r="Q738" s="132"/>
      <c r="R738" s="132"/>
      <c r="S738" s="132"/>
      <c r="T738" s="132"/>
      <c r="U738" s="132"/>
      <c r="V738" s="132"/>
      <c r="W738" s="132"/>
      <c r="X738" s="132"/>
      <c r="Y738" s="132"/>
      <c r="Z738" s="132"/>
      <c r="AA738" s="132"/>
      <c r="AB738" s="132"/>
    </row>
    <row r="739" spans="15:28" ht="14.25" customHeight="1">
      <c r="O739" s="132"/>
      <c r="P739" s="132"/>
      <c r="Q739" s="132"/>
      <c r="R739" s="132"/>
      <c r="S739" s="132"/>
      <c r="T739" s="132"/>
      <c r="U739" s="132"/>
      <c r="V739" s="132"/>
      <c r="W739" s="132"/>
      <c r="X739" s="132"/>
      <c r="Y739" s="132"/>
      <c r="Z739" s="132"/>
      <c r="AA739" s="132"/>
      <c r="AB739" s="132"/>
    </row>
    <row r="740" spans="15:28" ht="14.25" customHeight="1">
      <c r="O740" s="132"/>
      <c r="P740" s="132"/>
      <c r="Q740" s="132"/>
      <c r="R740" s="132"/>
      <c r="S740" s="132"/>
      <c r="T740" s="132"/>
      <c r="U740" s="132"/>
      <c r="V740" s="132"/>
      <c r="W740" s="132"/>
      <c r="X740" s="132"/>
      <c r="Y740" s="132"/>
      <c r="Z740" s="132"/>
      <c r="AA740" s="132"/>
      <c r="AB740" s="132"/>
    </row>
    <row r="741" spans="15:28" ht="14.25" customHeight="1">
      <c r="O741" s="132"/>
      <c r="P741" s="132"/>
      <c r="Q741" s="132"/>
      <c r="R741" s="132"/>
      <c r="S741" s="132"/>
      <c r="T741" s="132"/>
      <c r="U741" s="132"/>
      <c r="V741" s="132"/>
      <c r="W741" s="132"/>
      <c r="X741" s="132"/>
      <c r="Y741" s="132"/>
      <c r="Z741" s="132"/>
      <c r="AA741" s="132"/>
      <c r="AB741" s="132"/>
    </row>
    <row r="742" spans="15:28" ht="14.25" customHeight="1">
      <c r="O742" s="132"/>
      <c r="P742" s="132"/>
      <c r="Q742" s="132"/>
      <c r="R742" s="132"/>
      <c r="S742" s="132"/>
      <c r="T742" s="132"/>
      <c r="U742" s="132"/>
      <c r="V742" s="132"/>
      <c r="W742" s="132"/>
      <c r="X742" s="132"/>
      <c r="Y742" s="132"/>
      <c r="Z742" s="132"/>
      <c r="AA742" s="132"/>
      <c r="AB742" s="132"/>
    </row>
    <row r="743" spans="15:28" ht="14.25" customHeight="1">
      <c r="O743" s="132"/>
      <c r="P743" s="132"/>
      <c r="Q743" s="132"/>
      <c r="R743" s="132"/>
      <c r="S743" s="132"/>
      <c r="T743" s="132"/>
      <c r="U743" s="132"/>
      <c r="V743" s="132"/>
      <c r="W743" s="132"/>
      <c r="X743" s="132"/>
      <c r="Y743" s="132"/>
      <c r="Z743" s="132"/>
      <c r="AA743" s="132"/>
      <c r="AB743" s="132"/>
    </row>
    <row r="744" spans="15:28" ht="14.25" customHeight="1">
      <c r="O744" s="132"/>
      <c r="P744" s="132"/>
      <c r="Q744" s="132"/>
      <c r="R744" s="132"/>
      <c r="S744" s="132"/>
      <c r="T744" s="132"/>
      <c r="U744" s="132"/>
      <c r="V744" s="132"/>
      <c r="W744" s="132"/>
      <c r="X744" s="132"/>
      <c r="Y744" s="132"/>
      <c r="Z744" s="132"/>
      <c r="AA744" s="132"/>
      <c r="AB744" s="132"/>
    </row>
    <row r="745" spans="15:28" ht="14.25" customHeight="1">
      <c r="O745" s="132"/>
      <c r="P745" s="132"/>
      <c r="Q745" s="132"/>
      <c r="R745" s="132"/>
      <c r="S745" s="132"/>
      <c r="T745" s="132"/>
      <c r="U745" s="132"/>
      <c r="V745" s="132"/>
      <c r="W745" s="132"/>
      <c r="X745" s="132"/>
      <c r="Y745" s="132"/>
      <c r="Z745" s="132"/>
      <c r="AA745" s="132"/>
      <c r="AB745" s="132"/>
    </row>
    <row r="746" spans="15:28" ht="14.25" customHeight="1">
      <c r="O746" s="132"/>
      <c r="P746" s="132"/>
      <c r="Q746" s="132"/>
      <c r="R746" s="132"/>
      <c r="S746" s="132"/>
      <c r="T746" s="132"/>
      <c r="U746" s="132"/>
      <c r="V746" s="132"/>
      <c r="W746" s="132"/>
      <c r="X746" s="132"/>
      <c r="Y746" s="132"/>
      <c r="Z746" s="132"/>
      <c r="AA746" s="132"/>
      <c r="AB746" s="132"/>
    </row>
    <row r="747" spans="15:28" ht="14.25" customHeight="1">
      <c r="O747" s="132"/>
      <c r="P747" s="132"/>
      <c r="Q747" s="132"/>
      <c r="R747" s="132"/>
      <c r="S747" s="132"/>
      <c r="T747" s="132"/>
      <c r="U747" s="132"/>
      <c r="V747" s="132"/>
      <c r="W747" s="132"/>
      <c r="X747" s="132"/>
      <c r="Y747" s="132"/>
      <c r="Z747" s="132"/>
      <c r="AA747" s="132"/>
      <c r="AB747" s="132"/>
    </row>
    <row r="748" spans="15:28" ht="14.25" customHeight="1">
      <c r="O748" s="132"/>
      <c r="P748" s="132"/>
      <c r="Q748" s="132"/>
      <c r="R748" s="132"/>
      <c r="S748" s="132"/>
      <c r="T748" s="132"/>
      <c r="U748" s="132"/>
      <c r="V748" s="132"/>
      <c r="W748" s="132"/>
      <c r="X748" s="132"/>
      <c r="Y748" s="132"/>
      <c r="Z748" s="132"/>
      <c r="AA748" s="132"/>
      <c r="AB748" s="132"/>
    </row>
    <row r="749" spans="15:28" ht="14.25" customHeight="1">
      <c r="O749" s="132"/>
      <c r="P749" s="132"/>
      <c r="Q749" s="132"/>
      <c r="R749" s="132"/>
      <c r="S749" s="132"/>
      <c r="T749" s="132"/>
      <c r="U749" s="132"/>
      <c r="V749" s="132"/>
      <c r="W749" s="132"/>
      <c r="X749" s="132"/>
      <c r="Y749" s="132"/>
      <c r="Z749" s="132"/>
      <c r="AA749" s="132"/>
      <c r="AB749" s="132"/>
    </row>
    <row r="750" spans="15:28" ht="14.25" customHeight="1">
      <c r="O750" s="132"/>
      <c r="P750" s="132"/>
      <c r="Q750" s="132"/>
      <c r="R750" s="132"/>
      <c r="S750" s="132"/>
      <c r="T750" s="132"/>
      <c r="U750" s="132"/>
      <c r="V750" s="132"/>
      <c r="W750" s="132"/>
      <c r="X750" s="132"/>
      <c r="Y750" s="132"/>
      <c r="Z750" s="132"/>
      <c r="AA750" s="132"/>
      <c r="AB750" s="132"/>
    </row>
    <row r="751" spans="15:28" ht="14.25" customHeight="1">
      <c r="O751" s="132"/>
      <c r="P751" s="132"/>
      <c r="Q751" s="132"/>
      <c r="R751" s="132"/>
      <c r="S751" s="132"/>
      <c r="T751" s="132"/>
      <c r="U751" s="132"/>
      <c r="V751" s="132"/>
      <c r="W751" s="132"/>
      <c r="X751" s="132"/>
      <c r="Y751" s="132"/>
      <c r="Z751" s="132"/>
      <c r="AA751" s="132"/>
      <c r="AB751" s="132"/>
    </row>
    <row r="752" spans="15:28" ht="14.25" customHeight="1">
      <c r="O752" s="132"/>
      <c r="P752" s="132"/>
      <c r="Q752" s="132"/>
      <c r="R752" s="132"/>
      <c r="S752" s="132"/>
      <c r="T752" s="132"/>
      <c r="U752" s="132"/>
      <c r="V752" s="132"/>
      <c r="W752" s="132"/>
      <c r="X752" s="132"/>
      <c r="Y752" s="132"/>
      <c r="Z752" s="132"/>
      <c r="AA752" s="132"/>
      <c r="AB752" s="132"/>
    </row>
    <row r="753" spans="15:28" ht="14.25" customHeight="1">
      <c r="O753" s="132"/>
      <c r="P753" s="132"/>
      <c r="Q753" s="132"/>
      <c r="R753" s="132"/>
      <c r="S753" s="132"/>
      <c r="T753" s="132"/>
      <c r="U753" s="132"/>
      <c r="V753" s="132"/>
      <c r="W753" s="132"/>
      <c r="X753" s="132"/>
      <c r="Y753" s="132"/>
      <c r="Z753" s="132"/>
      <c r="AA753" s="132"/>
      <c r="AB753" s="132"/>
    </row>
    <row r="754" spans="15:28" ht="14.25" customHeight="1">
      <c r="O754" s="132"/>
      <c r="P754" s="132"/>
      <c r="Q754" s="132"/>
      <c r="R754" s="132"/>
      <c r="S754" s="132"/>
      <c r="T754" s="132"/>
      <c r="U754" s="132"/>
      <c r="V754" s="132"/>
      <c r="W754" s="132"/>
      <c r="X754" s="132"/>
      <c r="Y754" s="132"/>
      <c r="Z754" s="132"/>
      <c r="AA754" s="132"/>
      <c r="AB754" s="132"/>
    </row>
    <row r="755" spans="15:28" ht="14.25" customHeight="1">
      <c r="O755" s="132"/>
      <c r="P755" s="132"/>
      <c r="Q755" s="132"/>
      <c r="R755" s="132"/>
      <c r="S755" s="132"/>
      <c r="T755" s="132"/>
      <c r="U755" s="132"/>
      <c r="V755" s="132"/>
      <c r="W755" s="132"/>
      <c r="X755" s="132"/>
      <c r="Y755" s="132"/>
      <c r="Z755" s="132"/>
      <c r="AA755" s="132"/>
      <c r="AB755" s="132"/>
    </row>
    <row r="756" spans="15:28" ht="14.25" customHeight="1">
      <c r="O756" s="132"/>
      <c r="P756" s="132"/>
      <c r="Q756" s="132"/>
      <c r="R756" s="132"/>
      <c r="S756" s="132"/>
      <c r="T756" s="132"/>
      <c r="U756" s="132"/>
      <c r="V756" s="132"/>
      <c r="W756" s="132"/>
      <c r="X756" s="132"/>
      <c r="Y756" s="132"/>
      <c r="Z756" s="132"/>
      <c r="AA756" s="132"/>
      <c r="AB756" s="132"/>
    </row>
    <row r="757" spans="15:28" ht="14.25" customHeight="1">
      <c r="O757" s="132"/>
      <c r="P757" s="132"/>
      <c r="Q757" s="132"/>
      <c r="R757" s="132"/>
      <c r="S757" s="132"/>
      <c r="T757" s="132"/>
      <c r="U757" s="132"/>
      <c r="V757" s="132"/>
      <c r="W757" s="132"/>
      <c r="X757" s="132"/>
      <c r="Y757" s="132"/>
      <c r="Z757" s="132"/>
      <c r="AA757" s="132"/>
      <c r="AB757" s="132"/>
    </row>
    <row r="758" spans="15:28" ht="14.25" customHeight="1">
      <c r="O758" s="132"/>
      <c r="P758" s="132"/>
      <c r="Q758" s="132"/>
      <c r="R758" s="132"/>
      <c r="S758" s="132"/>
      <c r="T758" s="132"/>
      <c r="U758" s="132"/>
      <c r="V758" s="132"/>
      <c r="W758" s="132"/>
      <c r="X758" s="132"/>
      <c r="Y758" s="132"/>
      <c r="Z758" s="132"/>
      <c r="AA758" s="132"/>
      <c r="AB758" s="132"/>
    </row>
    <row r="759" spans="15:28" ht="14.25" customHeight="1">
      <c r="O759" s="132"/>
      <c r="P759" s="132"/>
      <c r="Q759" s="132"/>
      <c r="R759" s="132"/>
      <c r="S759" s="132"/>
      <c r="T759" s="132"/>
      <c r="U759" s="132"/>
      <c r="V759" s="132"/>
      <c r="W759" s="132"/>
      <c r="X759" s="132"/>
      <c r="Y759" s="132"/>
      <c r="Z759" s="132"/>
      <c r="AA759" s="132"/>
      <c r="AB759" s="132"/>
    </row>
    <row r="760" spans="15:28" ht="14.25" customHeight="1">
      <c r="O760" s="132"/>
      <c r="P760" s="132"/>
      <c r="Q760" s="132"/>
      <c r="R760" s="132"/>
      <c r="S760" s="132"/>
      <c r="T760" s="132"/>
      <c r="U760" s="132"/>
      <c r="V760" s="132"/>
      <c r="W760" s="132"/>
      <c r="X760" s="132"/>
      <c r="Y760" s="132"/>
      <c r="Z760" s="132"/>
      <c r="AA760" s="132"/>
      <c r="AB760" s="132"/>
    </row>
    <row r="761" spans="15:28" ht="14.25" customHeight="1">
      <c r="O761" s="132"/>
      <c r="P761" s="132"/>
      <c r="Q761" s="132"/>
      <c r="R761" s="132"/>
      <c r="S761" s="132"/>
      <c r="T761" s="132"/>
      <c r="U761" s="132"/>
      <c r="V761" s="132"/>
      <c r="W761" s="132"/>
      <c r="X761" s="132"/>
      <c r="Y761" s="132"/>
      <c r="Z761" s="132"/>
      <c r="AA761" s="132"/>
      <c r="AB761" s="132"/>
    </row>
    <row r="762" spans="15:28" ht="14.25" customHeight="1">
      <c r="O762" s="132"/>
      <c r="P762" s="132"/>
      <c r="Q762" s="132"/>
      <c r="R762" s="132"/>
      <c r="S762" s="132"/>
      <c r="T762" s="132"/>
      <c r="U762" s="132"/>
      <c r="V762" s="132"/>
      <c r="W762" s="132"/>
      <c r="X762" s="132"/>
      <c r="Y762" s="132"/>
      <c r="Z762" s="132"/>
      <c r="AA762" s="132"/>
      <c r="AB762" s="132"/>
    </row>
    <row r="763" spans="15:28" ht="14.25" customHeight="1">
      <c r="O763" s="132"/>
      <c r="P763" s="132"/>
      <c r="Q763" s="132"/>
      <c r="R763" s="132"/>
      <c r="S763" s="132"/>
      <c r="T763" s="132"/>
      <c r="U763" s="132"/>
      <c r="V763" s="132"/>
      <c r="W763" s="132"/>
      <c r="X763" s="132"/>
      <c r="Y763" s="132"/>
      <c r="Z763" s="132"/>
      <c r="AA763" s="132"/>
      <c r="AB763" s="132"/>
    </row>
    <row r="764" spans="15:28" ht="14.25" customHeight="1">
      <c r="O764" s="132"/>
      <c r="P764" s="132"/>
      <c r="Q764" s="132"/>
      <c r="R764" s="132"/>
      <c r="S764" s="132"/>
      <c r="T764" s="132"/>
      <c r="U764" s="132"/>
      <c r="V764" s="132"/>
      <c r="W764" s="132"/>
      <c r="X764" s="132"/>
      <c r="Y764" s="132"/>
      <c r="Z764" s="132"/>
      <c r="AA764" s="132"/>
      <c r="AB764" s="132"/>
    </row>
    <row r="765" spans="15:28" ht="14.25" customHeight="1">
      <c r="O765" s="132"/>
      <c r="P765" s="132"/>
      <c r="Q765" s="132"/>
      <c r="R765" s="132"/>
      <c r="S765" s="132"/>
      <c r="T765" s="132"/>
      <c r="U765" s="132"/>
      <c r="V765" s="132"/>
      <c r="W765" s="132"/>
      <c r="X765" s="132"/>
      <c r="Y765" s="132"/>
      <c r="Z765" s="132"/>
      <c r="AA765" s="132"/>
      <c r="AB765" s="132"/>
    </row>
    <row r="766" spans="15:28" ht="14.25" customHeight="1">
      <c r="O766" s="132"/>
      <c r="P766" s="132"/>
      <c r="Q766" s="132"/>
      <c r="R766" s="132"/>
      <c r="S766" s="132"/>
      <c r="T766" s="132"/>
      <c r="U766" s="132"/>
      <c r="V766" s="132"/>
      <c r="W766" s="132"/>
      <c r="X766" s="132"/>
      <c r="Y766" s="132"/>
      <c r="Z766" s="132"/>
      <c r="AA766" s="132"/>
      <c r="AB766" s="132"/>
    </row>
    <row r="767" spans="15:28" ht="14.25" customHeight="1">
      <c r="O767" s="132"/>
      <c r="P767" s="132"/>
      <c r="Q767" s="132"/>
      <c r="R767" s="132"/>
      <c r="S767" s="132"/>
      <c r="T767" s="132"/>
      <c r="U767" s="132"/>
      <c r="V767" s="132"/>
      <c r="W767" s="132"/>
      <c r="X767" s="132"/>
      <c r="Y767" s="132"/>
      <c r="Z767" s="132"/>
      <c r="AA767" s="132"/>
      <c r="AB767" s="132"/>
    </row>
    <row r="768" spans="15:28" ht="14.25" customHeight="1">
      <c r="O768" s="132"/>
      <c r="P768" s="132"/>
      <c r="Q768" s="132"/>
      <c r="R768" s="132"/>
      <c r="S768" s="132"/>
      <c r="T768" s="132"/>
      <c r="U768" s="132"/>
      <c r="V768" s="132"/>
      <c r="W768" s="132"/>
      <c r="X768" s="132"/>
      <c r="Y768" s="132"/>
      <c r="Z768" s="132"/>
      <c r="AA768" s="132"/>
      <c r="AB768" s="132"/>
    </row>
    <row r="769" spans="15:28" ht="14.25" customHeight="1">
      <c r="O769" s="132"/>
      <c r="P769" s="132"/>
      <c r="Q769" s="132"/>
      <c r="R769" s="132"/>
      <c r="S769" s="132"/>
      <c r="T769" s="132"/>
      <c r="U769" s="132"/>
      <c r="V769" s="132"/>
      <c r="W769" s="132"/>
      <c r="X769" s="132"/>
      <c r="Y769" s="132"/>
      <c r="Z769" s="132"/>
      <c r="AA769" s="132"/>
      <c r="AB769" s="132"/>
    </row>
    <row r="770" spans="15:28" ht="14.25" customHeight="1">
      <c r="O770" s="132"/>
      <c r="P770" s="132"/>
      <c r="Q770" s="132"/>
      <c r="R770" s="132"/>
      <c r="S770" s="132"/>
      <c r="T770" s="132"/>
      <c r="U770" s="132"/>
      <c r="V770" s="132"/>
      <c r="W770" s="132"/>
      <c r="X770" s="132"/>
      <c r="Y770" s="132"/>
      <c r="Z770" s="132"/>
      <c r="AA770" s="132"/>
      <c r="AB770" s="132"/>
    </row>
    <row r="771" spans="15:28" ht="14.25" customHeight="1">
      <c r="O771" s="132"/>
      <c r="P771" s="132"/>
      <c r="Q771" s="132"/>
      <c r="R771" s="132"/>
      <c r="S771" s="132"/>
      <c r="T771" s="132"/>
      <c r="U771" s="132"/>
      <c r="V771" s="132"/>
      <c r="W771" s="132"/>
      <c r="X771" s="132"/>
      <c r="Y771" s="132"/>
      <c r="Z771" s="132"/>
      <c r="AA771" s="132"/>
      <c r="AB771" s="132"/>
    </row>
    <row r="772" spans="15:28" ht="14.25" customHeight="1">
      <c r="O772" s="132"/>
      <c r="P772" s="132"/>
      <c r="Q772" s="132"/>
      <c r="R772" s="132"/>
      <c r="S772" s="132"/>
      <c r="T772" s="132"/>
      <c r="U772" s="132"/>
      <c r="V772" s="132"/>
      <c r="W772" s="132"/>
      <c r="X772" s="132"/>
      <c r="Y772" s="132"/>
      <c r="Z772" s="132"/>
      <c r="AA772" s="132"/>
      <c r="AB772" s="132"/>
    </row>
    <row r="773" spans="15:28" ht="14.25" customHeight="1">
      <c r="O773" s="132"/>
      <c r="P773" s="132"/>
      <c r="Q773" s="132"/>
      <c r="R773" s="132"/>
      <c r="S773" s="132"/>
      <c r="T773" s="132"/>
      <c r="U773" s="132"/>
      <c r="V773" s="132"/>
      <c r="W773" s="132"/>
      <c r="X773" s="132"/>
      <c r="Y773" s="132"/>
      <c r="Z773" s="132"/>
      <c r="AA773" s="132"/>
      <c r="AB773" s="132"/>
    </row>
    <row r="774" spans="15:28" ht="14.25" customHeight="1">
      <c r="O774" s="132"/>
      <c r="P774" s="132"/>
      <c r="Q774" s="132"/>
      <c r="R774" s="132"/>
      <c r="S774" s="132"/>
      <c r="T774" s="132"/>
      <c r="U774" s="132"/>
      <c r="V774" s="132"/>
      <c r="W774" s="132"/>
      <c r="X774" s="132"/>
      <c r="Y774" s="132"/>
      <c r="Z774" s="132"/>
      <c r="AA774" s="132"/>
      <c r="AB774" s="132"/>
    </row>
    <row r="775" spans="15:28" ht="14.25" customHeight="1">
      <c r="O775" s="132"/>
      <c r="P775" s="132"/>
      <c r="Q775" s="132"/>
      <c r="R775" s="132"/>
      <c r="S775" s="132"/>
      <c r="T775" s="132"/>
      <c r="U775" s="132"/>
      <c r="V775" s="132"/>
      <c r="W775" s="132"/>
      <c r="X775" s="132"/>
      <c r="Y775" s="132"/>
      <c r="Z775" s="132"/>
      <c r="AA775" s="132"/>
      <c r="AB775" s="132"/>
    </row>
    <row r="776" spans="15:28" ht="14.25" customHeight="1">
      <c r="O776" s="132"/>
      <c r="P776" s="132"/>
      <c r="Q776" s="132"/>
      <c r="R776" s="132"/>
      <c r="S776" s="132"/>
      <c r="T776" s="132"/>
      <c r="U776" s="132"/>
      <c r="V776" s="132"/>
      <c r="W776" s="132"/>
      <c r="X776" s="132"/>
      <c r="Y776" s="132"/>
      <c r="Z776" s="132"/>
      <c r="AA776" s="132"/>
      <c r="AB776" s="132"/>
    </row>
    <row r="777" spans="15:28" ht="14.25" customHeight="1">
      <c r="O777" s="132"/>
      <c r="P777" s="132"/>
      <c r="Q777" s="132"/>
      <c r="R777" s="132"/>
      <c r="S777" s="132"/>
      <c r="T777" s="132"/>
      <c r="U777" s="132"/>
      <c r="V777" s="132"/>
      <c r="W777" s="132"/>
      <c r="X777" s="132"/>
      <c r="Y777" s="132"/>
      <c r="Z777" s="132"/>
      <c r="AA777" s="132"/>
      <c r="AB777" s="132"/>
    </row>
    <row r="778" spans="15:28" ht="14.25" customHeight="1">
      <c r="O778" s="132"/>
      <c r="P778" s="132"/>
      <c r="Q778" s="132"/>
      <c r="R778" s="132"/>
      <c r="S778" s="132"/>
      <c r="T778" s="132"/>
      <c r="U778" s="132"/>
      <c r="V778" s="132"/>
      <c r="W778" s="132"/>
      <c r="X778" s="132"/>
      <c r="Y778" s="132"/>
      <c r="Z778" s="132"/>
      <c r="AA778" s="132"/>
      <c r="AB778" s="132"/>
    </row>
    <row r="779" spans="15:28" ht="14.25" customHeight="1">
      <c r="O779" s="132"/>
      <c r="P779" s="132"/>
      <c r="Q779" s="132"/>
      <c r="R779" s="132"/>
      <c r="S779" s="132"/>
      <c r="T779" s="132"/>
      <c r="U779" s="132"/>
      <c r="V779" s="132"/>
      <c r="W779" s="132"/>
      <c r="X779" s="132"/>
      <c r="Y779" s="132"/>
      <c r="Z779" s="132"/>
      <c r="AA779" s="132"/>
      <c r="AB779" s="132"/>
    </row>
    <row r="780" spans="15:28" ht="14.25" customHeight="1">
      <c r="O780" s="132"/>
      <c r="P780" s="132"/>
      <c r="Q780" s="132"/>
      <c r="R780" s="132"/>
      <c r="S780" s="132"/>
      <c r="T780" s="132"/>
      <c r="U780" s="132"/>
      <c r="V780" s="132"/>
      <c r="W780" s="132"/>
      <c r="X780" s="132"/>
      <c r="Y780" s="132"/>
      <c r="Z780" s="132"/>
      <c r="AA780" s="132"/>
      <c r="AB780" s="132"/>
    </row>
    <row r="781" spans="15:28" ht="14.25" customHeight="1">
      <c r="O781" s="132"/>
      <c r="P781" s="132"/>
      <c r="Q781" s="132"/>
      <c r="R781" s="132"/>
      <c r="S781" s="132"/>
      <c r="T781" s="132"/>
      <c r="U781" s="132"/>
      <c r="V781" s="132"/>
      <c r="W781" s="132"/>
      <c r="X781" s="132"/>
      <c r="Y781" s="132"/>
      <c r="Z781" s="132"/>
      <c r="AA781" s="132"/>
      <c r="AB781" s="132"/>
    </row>
    <row r="782" spans="15:28" ht="14.25" customHeight="1">
      <c r="O782" s="132"/>
      <c r="P782" s="132"/>
      <c r="Q782" s="132"/>
      <c r="R782" s="132"/>
      <c r="S782" s="132"/>
      <c r="T782" s="132"/>
      <c r="U782" s="132"/>
      <c r="V782" s="132"/>
      <c r="W782" s="132"/>
      <c r="X782" s="132"/>
      <c r="Y782" s="132"/>
      <c r="Z782" s="132"/>
      <c r="AA782" s="132"/>
      <c r="AB782" s="132"/>
    </row>
    <row r="783" spans="15:28" ht="14.25" customHeight="1">
      <c r="O783" s="132"/>
      <c r="P783" s="132"/>
      <c r="Q783" s="132"/>
      <c r="R783" s="132"/>
      <c r="S783" s="132"/>
      <c r="T783" s="132"/>
      <c r="U783" s="132"/>
      <c r="V783" s="132"/>
      <c r="W783" s="132"/>
      <c r="X783" s="132"/>
      <c r="Y783" s="132"/>
      <c r="Z783" s="132"/>
      <c r="AA783" s="132"/>
      <c r="AB783" s="132"/>
    </row>
    <row r="784" spans="15:28" ht="14.25" customHeight="1">
      <c r="O784" s="132"/>
      <c r="P784" s="132"/>
      <c r="Q784" s="132"/>
      <c r="R784" s="132"/>
      <c r="S784" s="132"/>
      <c r="T784" s="132"/>
      <c r="U784" s="132"/>
      <c r="V784" s="132"/>
      <c r="W784" s="132"/>
      <c r="X784" s="132"/>
      <c r="Y784" s="132"/>
      <c r="Z784" s="132"/>
      <c r="AA784" s="132"/>
      <c r="AB784" s="132"/>
    </row>
    <row r="785" spans="15:28" ht="14.25" customHeight="1">
      <c r="O785" s="132"/>
      <c r="P785" s="132"/>
      <c r="Q785" s="132"/>
      <c r="R785" s="132"/>
      <c r="S785" s="132"/>
      <c r="T785" s="132"/>
      <c r="U785" s="132"/>
      <c r="V785" s="132"/>
      <c r="W785" s="132"/>
      <c r="X785" s="132"/>
      <c r="Y785" s="132"/>
      <c r="Z785" s="132"/>
      <c r="AA785" s="132"/>
      <c r="AB785" s="132"/>
    </row>
    <row r="786" spans="15:28" ht="14.25" customHeight="1">
      <c r="O786" s="132"/>
      <c r="P786" s="132"/>
      <c r="Q786" s="132"/>
      <c r="R786" s="132"/>
      <c r="S786" s="132"/>
      <c r="T786" s="132"/>
      <c r="U786" s="132"/>
      <c r="V786" s="132"/>
      <c r="W786" s="132"/>
      <c r="X786" s="132"/>
      <c r="Y786" s="132"/>
      <c r="Z786" s="132"/>
      <c r="AA786" s="132"/>
      <c r="AB786" s="132"/>
    </row>
    <row r="787" spans="15:28" ht="14.25" customHeight="1">
      <c r="O787" s="132"/>
      <c r="P787" s="132"/>
      <c r="Q787" s="132"/>
      <c r="R787" s="132"/>
      <c r="S787" s="132"/>
      <c r="T787" s="132"/>
      <c r="U787" s="132"/>
      <c r="V787" s="132"/>
      <c r="W787" s="132"/>
      <c r="X787" s="132"/>
      <c r="Y787" s="132"/>
      <c r="Z787" s="132"/>
      <c r="AA787" s="132"/>
      <c r="AB787" s="132"/>
    </row>
    <row r="788" spans="15:28" ht="14.25" customHeight="1">
      <c r="O788" s="132"/>
      <c r="P788" s="132"/>
      <c r="Q788" s="132"/>
      <c r="R788" s="132"/>
      <c r="S788" s="132"/>
      <c r="T788" s="132"/>
      <c r="U788" s="132"/>
      <c r="V788" s="132"/>
      <c r="W788" s="132"/>
      <c r="X788" s="132"/>
      <c r="Y788" s="132"/>
      <c r="Z788" s="132"/>
      <c r="AA788" s="132"/>
      <c r="AB788" s="132"/>
    </row>
    <row r="789" spans="15:28" ht="14.25" customHeight="1">
      <c r="O789" s="132"/>
      <c r="P789" s="132"/>
      <c r="Q789" s="132"/>
      <c r="R789" s="132"/>
      <c r="S789" s="132"/>
      <c r="T789" s="132"/>
      <c r="U789" s="132"/>
      <c r="V789" s="132"/>
      <c r="W789" s="132"/>
      <c r="X789" s="132"/>
      <c r="Y789" s="132"/>
      <c r="Z789" s="132"/>
      <c r="AA789" s="132"/>
      <c r="AB789" s="132"/>
    </row>
    <row r="790" spans="15:28" ht="14.25" customHeight="1">
      <c r="O790" s="132"/>
      <c r="P790" s="132"/>
      <c r="Q790" s="132"/>
      <c r="R790" s="132"/>
      <c r="S790" s="132"/>
      <c r="T790" s="132"/>
      <c r="U790" s="132"/>
      <c r="V790" s="132"/>
      <c r="W790" s="132"/>
      <c r="X790" s="132"/>
      <c r="Y790" s="132"/>
      <c r="Z790" s="132"/>
      <c r="AA790" s="132"/>
      <c r="AB790" s="132"/>
    </row>
    <row r="791" spans="15:28" ht="14.25" customHeight="1">
      <c r="O791" s="132"/>
      <c r="P791" s="132"/>
      <c r="Q791" s="132"/>
      <c r="R791" s="132"/>
      <c r="S791" s="132"/>
      <c r="T791" s="132"/>
      <c r="U791" s="132"/>
      <c r="V791" s="132"/>
      <c r="W791" s="132"/>
      <c r="X791" s="132"/>
      <c r="Y791" s="132"/>
      <c r="Z791" s="132"/>
      <c r="AA791" s="132"/>
      <c r="AB791" s="132"/>
    </row>
    <row r="792" spans="15:28" ht="14.25" customHeight="1">
      <c r="O792" s="132"/>
      <c r="P792" s="132"/>
      <c r="Q792" s="132"/>
      <c r="R792" s="132"/>
      <c r="S792" s="132"/>
      <c r="T792" s="132"/>
      <c r="U792" s="132"/>
      <c r="V792" s="132"/>
      <c r="W792" s="132"/>
      <c r="X792" s="132"/>
      <c r="Y792" s="132"/>
      <c r="Z792" s="132"/>
      <c r="AA792" s="132"/>
      <c r="AB792" s="132"/>
    </row>
    <row r="793" spans="15:28" ht="14.25" customHeight="1">
      <c r="O793" s="132"/>
      <c r="P793" s="132"/>
      <c r="Q793" s="132"/>
      <c r="R793" s="132"/>
      <c r="S793" s="132"/>
      <c r="T793" s="132"/>
      <c r="U793" s="132"/>
      <c r="V793" s="132"/>
      <c r="W793" s="132"/>
      <c r="X793" s="132"/>
      <c r="Y793" s="132"/>
      <c r="Z793" s="132"/>
      <c r="AA793" s="132"/>
      <c r="AB793" s="132"/>
    </row>
    <row r="794" spans="15:28" ht="14.25" customHeight="1">
      <c r="O794" s="132"/>
      <c r="P794" s="132"/>
      <c r="Q794" s="132"/>
      <c r="R794" s="132"/>
      <c r="S794" s="132"/>
      <c r="T794" s="132"/>
      <c r="U794" s="132"/>
      <c r="V794" s="132"/>
      <c r="W794" s="132"/>
      <c r="X794" s="132"/>
      <c r="Y794" s="132"/>
      <c r="Z794" s="132"/>
      <c r="AA794" s="132"/>
      <c r="AB794" s="132"/>
    </row>
    <row r="795" spans="15:28" ht="14.25" customHeight="1">
      <c r="O795" s="132"/>
      <c r="P795" s="132"/>
      <c r="Q795" s="132"/>
      <c r="R795" s="132"/>
      <c r="S795" s="132"/>
      <c r="T795" s="132"/>
      <c r="U795" s="132"/>
      <c r="V795" s="132"/>
      <c r="W795" s="132"/>
      <c r="X795" s="132"/>
      <c r="Y795" s="132"/>
      <c r="Z795" s="132"/>
      <c r="AA795" s="132"/>
      <c r="AB795" s="132"/>
    </row>
    <row r="796" spans="15:28" ht="14.25" customHeight="1">
      <c r="O796" s="132"/>
      <c r="P796" s="132"/>
      <c r="Q796" s="132"/>
      <c r="R796" s="132"/>
      <c r="S796" s="132"/>
      <c r="T796" s="132"/>
      <c r="U796" s="132"/>
      <c r="V796" s="132"/>
      <c r="W796" s="132"/>
      <c r="X796" s="132"/>
      <c r="Y796" s="132"/>
      <c r="Z796" s="132"/>
      <c r="AA796" s="132"/>
      <c r="AB796" s="132"/>
    </row>
    <row r="797" spans="15:28" ht="14.25" customHeight="1">
      <c r="O797" s="132"/>
      <c r="P797" s="132"/>
      <c r="Q797" s="132"/>
      <c r="R797" s="132"/>
      <c r="S797" s="132"/>
      <c r="T797" s="132"/>
      <c r="U797" s="132"/>
      <c r="V797" s="132"/>
      <c r="W797" s="132"/>
      <c r="X797" s="132"/>
      <c r="Y797" s="132"/>
      <c r="Z797" s="132"/>
      <c r="AA797" s="132"/>
      <c r="AB797" s="132"/>
    </row>
    <row r="798" spans="15:28" ht="14.25" customHeight="1">
      <c r="O798" s="132"/>
      <c r="P798" s="132"/>
      <c r="Q798" s="132"/>
      <c r="R798" s="132"/>
      <c r="S798" s="132"/>
      <c r="T798" s="132"/>
      <c r="U798" s="132"/>
      <c r="V798" s="132"/>
      <c r="W798" s="132"/>
      <c r="X798" s="132"/>
      <c r="Y798" s="132"/>
      <c r="Z798" s="132"/>
      <c r="AA798" s="132"/>
      <c r="AB798" s="132"/>
    </row>
    <row r="799" spans="15:28" ht="14.25" customHeight="1">
      <c r="O799" s="132"/>
      <c r="P799" s="132"/>
      <c r="Q799" s="132"/>
      <c r="R799" s="132"/>
      <c r="S799" s="132"/>
      <c r="T799" s="132"/>
      <c r="U799" s="132"/>
      <c r="V799" s="132"/>
      <c r="W799" s="132"/>
      <c r="X799" s="132"/>
      <c r="Y799" s="132"/>
      <c r="Z799" s="132"/>
      <c r="AA799" s="132"/>
      <c r="AB799" s="132"/>
    </row>
    <row r="800" spans="15:28" ht="14.25" customHeight="1">
      <c r="O800" s="132"/>
      <c r="P800" s="132"/>
      <c r="Q800" s="132"/>
      <c r="R800" s="132"/>
      <c r="S800" s="132"/>
      <c r="T800" s="132"/>
      <c r="U800" s="132"/>
      <c r="V800" s="132"/>
      <c r="W800" s="132"/>
      <c r="X800" s="132"/>
      <c r="Y800" s="132"/>
      <c r="Z800" s="132"/>
      <c r="AA800" s="132"/>
      <c r="AB800" s="132"/>
    </row>
    <row r="801" spans="15:28" ht="14.25" customHeight="1">
      <c r="O801" s="132"/>
      <c r="P801" s="132"/>
      <c r="Q801" s="132"/>
      <c r="R801" s="132"/>
      <c r="S801" s="132"/>
      <c r="T801" s="132"/>
      <c r="U801" s="132"/>
      <c r="V801" s="132"/>
      <c r="W801" s="132"/>
      <c r="X801" s="132"/>
      <c r="Y801" s="132"/>
      <c r="Z801" s="132"/>
      <c r="AA801" s="132"/>
      <c r="AB801" s="132"/>
    </row>
    <row r="802" spans="15:28" ht="14.25" customHeight="1">
      <c r="O802" s="132"/>
      <c r="P802" s="132"/>
      <c r="Q802" s="132"/>
      <c r="R802" s="132"/>
      <c r="S802" s="132"/>
      <c r="T802" s="132"/>
      <c r="U802" s="132"/>
      <c r="V802" s="132"/>
      <c r="W802" s="132"/>
      <c r="X802" s="132"/>
      <c r="Y802" s="132"/>
      <c r="Z802" s="132"/>
      <c r="AA802" s="132"/>
      <c r="AB802" s="132"/>
    </row>
    <row r="803" spans="15:28" ht="14.25" customHeight="1">
      <c r="O803" s="132"/>
      <c r="P803" s="132"/>
      <c r="Q803" s="132"/>
      <c r="R803" s="132"/>
      <c r="S803" s="132"/>
      <c r="T803" s="132"/>
      <c r="U803" s="132"/>
      <c r="V803" s="132"/>
      <c r="W803" s="132"/>
      <c r="X803" s="132"/>
      <c r="Y803" s="132"/>
      <c r="Z803" s="132"/>
      <c r="AA803" s="132"/>
      <c r="AB803" s="132"/>
    </row>
    <row r="804" spans="15:28" ht="14.25" customHeight="1">
      <c r="O804" s="132"/>
      <c r="P804" s="132"/>
      <c r="Q804" s="132"/>
      <c r="R804" s="132"/>
      <c r="S804" s="132"/>
      <c r="T804" s="132"/>
      <c r="U804" s="132"/>
      <c r="V804" s="132"/>
      <c r="W804" s="132"/>
      <c r="X804" s="132"/>
      <c r="Y804" s="132"/>
      <c r="Z804" s="132"/>
      <c r="AA804" s="132"/>
      <c r="AB804" s="132"/>
    </row>
    <row r="805" spans="15:28" ht="14.25" customHeight="1">
      <c r="O805" s="132"/>
      <c r="P805" s="132"/>
      <c r="Q805" s="132"/>
      <c r="R805" s="132"/>
      <c r="S805" s="132"/>
      <c r="T805" s="132"/>
      <c r="U805" s="132"/>
      <c r="V805" s="132"/>
      <c r="W805" s="132"/>
      <c r="X805" s="132"/>
      <c r="Y805" s="132"/>
      <c r="Z805" s="132"/>
      <c r="AA805" s="132"/>
      <c r="AB805" s="132"/>
    </row>
    <row r="806" spans="15:28" ht="14.25" customHeight="1">
      <c r="O806" s="132"/>
      <c r="P806" s="132"/>
      <c r="Q806" s="132"/>
      <c r="R806" s="132"/>
      <c r="S806" s="132"/>
      <c r="T806" s="132"/>
      <c r="U806" s="132"/>
      <c r="V806" s="132"/>
      <c r="W806" s="132"/>
      <c r="X806" s="132"/>
      <c r="Y806" s="132"/>
      <c r="Z806" s="132"/>
      <c r="AA806" s="132"/>
      <c r="AB806" s="132"/>
    </row>
    <row r="807" spans="15:28" ht="14.25" customHeight="1">
      <c r="O807" s="132"/>
      <c r="P807" s="132"/>
      <c r="Q807" s="132"/>
      <c r="R807" s="132"/>
      <c r="S807" s="132"/>
      <c r="T807" s="132"/>
      <c r="U807" s="132"/>
      <c r="V807" s="132"/>
      <c r="W807" s="132"/>
      <c r="X807" s="132"/>
      <c r="Y807" s="132"/>
      <c r="Z807" s="132"/>
      <c r="AA807" s="132"/>
      <c r="AB807" s="132"/>
    </row>
    <row r="808" spans="15:28" ht="14.25" customHeight="1">
      <c r="O808" s="132"/>
      <c r="P808" s="132"/>
      <c r="Q808" s="132"/>
      <c r="R808" s="132"/>
      <c r="S808" s="132"/>
      <c r="T808" s="132"/>
      <c r="U808" s="132"/>
      <c r="V808" s="132"/>
      <c r="W808" s="132"/>
      <c r="X808" s="132"/>
      <c r="Y808" s="132"/>
      <c r="Z808" s="132"/>
      <c r="AA808" s="132"/>
      <c r="AB808" s="132"/>
    </row>
    <row r="809" spans="15:28" ht="14.25" customHeight="1">
      <c r="O809" s="132"/>
      <c r="P809" s="132"/>
      <c r="Q809" s="132"/>
      <c r="R809" s="132"/>
      <c r="S809" s="132"/>
      <c r="T809" s="132"/>
      <c r="U809" s="132"/>
      <c r="V809" s="132"/>
      <c r="W809" s="132"/>
      <c r="X809" s="132"/>
      <c r="Y809" s="132"/>
      <c r="Z809" s="132"/>
      <c r="AA809" s="132"/>
      <c r="AB809" s="132"/>
    </row>
    <row r="810" spans="15:28" ht="14.25" customHeight="1">
      <c r="O810" s="132"/>
      <c r="P810" s="132"/>
      <c r="Q810" s="132"/>
      <c r="R810" s="132"/>
      <c r="S810" s="132"/>
      <c r="T810" s="132"/>
      <c r="U810" s="132"/>
      <c r="V810" s="132"/>
      <c r="W810" s="132"/>
      <c r="X810" s="132"/>
      <c r="Y810" s="132"/>
      <c r="Z810" s="132"/>
      <c r="AA810" s="132"/>
      <c r="AB810" s="132"/>
    </row>
    <row r="811" spans="15:28" ht="14.25" customHeight="1">
      <c r="O811" s="132"/>
      <c r="P811" s="132"/>
      <c r="Q811" s="132"/>
      <c r="R811" s="132"/>
      <c r="S811" s="132"/>
      <c r="T811" s="132"/>
      <c r="U811" s="132"/>
      <c r="V811" s="132"/>
      <c r="W811" s="132"/>
      <c r="X811" s="132"/>
      <c r="Y811" s="132"/>
      <c r="Z811" s="132"/>
      <c r="AA811" s="132"/>
      <c r="AB811" s="132"/>
    </row>
    <row r="812" spans="15:28" ht="14.25" customHeight="1">
      <c r="O812" s="132"/>
      <c r="P812" s="132"/>
      <c r="Q812" s="132"/>
      <c r="R812" s="132"/>
      <c r="S812" s="132"/>
      <c r="T812" s="132"/>
      <c r="U812" s="132"/>
      <c r="V812" s="132"/>
      <c r="W812" s="132"/>
      <c r="X812" s="132"/>
      <c r="Y812" s="132"/>
      <c r="Z812" s="132"/>
      <c r="AA812" s="132"/>
      <c r="AB812" s="132"/>
    </row>
    <row r="813" spans="15:28" ht="14.25" customHeight="1">
      <c r="O813" s="132"/>
      <c r="P813" s="132"/>
      <c r="Q813" s="132"/>
      <c r="R813" s="132"/>
      <c r="S813" s="132"/>
      <c r="T813" s="132"/>
      <c r="U813" s="132"/>
      <c r="V813" s="132"/>
      <c r="W813" s="132"/>
      <c r="X813" s="132"/>
      <c r="Y813" s="132"/>
      <c r="Z813" s="132"/>
      <c r="AA813" s="132"/>
      <c r="AB813" s="132"/>
    </row>
    <row r="814" spans="15:28" ht="14.25" customHeight="1">
      <c r="O814" s="132"/>
      <c r="P814" s="132"/>
      <c r="Q814" s="132"/>
      <c r="R814" s="132"/>
      <c r="S814" s="132"/>
      <c r="T814" s="132"/>
      <c r="U814" s="132"/>
      <c r="V814" s="132"/>
      <c r="W814" s="132"/>
      <c r="X814" s="132"/>
      <c r="Y814" s="132"/>
      <c r="Z814" s="132"/>
      <c r="AA814" s="132"/>
      <c r="AB814" s="132"/>
    </row>
    <row r="815" spans="15:28" ht="14.25" customHeight="1">
      <c r="O815" s="132"/>
      <c r="P815" s="132"/>
      <c r="Q815" s="132"/>
      <c r="R815" s="132"/>
      <c r="S815" s="132"/>
      <c r="T815" s="132"/>
      <c r="U815" s="132"/>
      <c r="V815" s="132"/>
      <c r="W815" s="132"/>
      <c r="X815" s="132"/>
      <c r="Y815" s="132"/>
      <c r="Z815" s="132"/>
      <c r="AA815" s="132"/>
      <c r="AB815" s="132"/>
    </row>
    <row r="816" spans="15:28" ht="14.25" customHeight="1">
      <c r="O816" s="132"/>
      <c r="P816" s="132"/>
      <c r="Q816" s="132"/>
      <c r="R816" s="132"/>
      <c r="S816" s="132"/>
      <c r="T816" s="132"/>
      <c r="U816" s="132"/>
      <c r="V816" s="132"/>
      <c r="W816" s="132"/>
      <c r="X816" s="132"/>
      <c r="Y816" s="132"/>
      <c r="Z816" s="132"/>
      <c r="AA816" s="132"/>
      <c r="AB816" s="132"/>
    </row>
    <row r="817" spans="15:28" ht="14.25" customHeight="1">
      <c r="O817" s="132"/>
      <c r="P817" s="132"/>
      <c r="Q817" s="132"/>
      <c r="R817" s="132"/>
      <c r="S817" s="132"/>
      <c r="T817" s="132"/>
      <c r="U817" s="132"/>
      <c r="V817" s="132"/>
      <c r="W817" s="132"/>
      <c r="X817" s="132"/>
      <c r="Y817" s="132"/>
      <c r="Z817" s="132"/>
      <c r="AA817" s="132"/>
      <c r="AB817" s="132"/>
    </row>
    <row r="818" spans="15:28" ht="14.25" customHeight="1">
      <c r="O818" s="132"/>
      <c r="P818" s="132"/>
      <c r="Q818" s="132"/>
      <c r="R818" s="132"/>
      <c r="S818" s="132"/>
      <c r="T818" s="132"/>
      <c r="U818" s="132"/>
      <c r="V818" s="132"/>
      <c r="W818" s="132"/>
      <c r="X818" s="132"/>
      <c r="Y818" s="132"/>
      <c r="Z818" s="132"/>
      <c r="AA818" s="132"/>
      <c r="AB818" s="132"/>
    </row>
    <row r="819" spans="15:28" ht="14.25" customHeight="1">
      <c r="O819" s="132"/>
      <c r="P819" s="132"/>
      <c r="Q819" s="132"/>
      <c r="R819" s="132"/>
      <c r="S819" s="132"/>
      <c r="T819" s="132"/>
      <c r="U819" s="132"/>
      <c r="V819" s="132"/>
      <c r="W819" s="132"/>
      <c r="X819" s="132"/>
      <c r="Y819" s="132"/>
      <c r="Z819" s="132"/>
      <c r="AA819" s="132"/>
      <c r="AB819" s="132"/>
    </row>
    <row r="820" spans="15:28" ht="14.25" customHeight="1">
      <c r="O820" s="132"/>
      <c r="P820" s="132"/>
      <c r="Q820" s="132"/>
      <c r="R820" s="132"/>
      <c r="S820" s="132"/>
      <c r="T820" s="132"/>
      <c r="U820" s="132"/>
      <c r="V820" s="132"/>
      <c r="W820" s="132"/>
      <c r="X820" s="132"/>
      <c r="Y820" s="132"/>
      <c r="Z820" s="132"/>
      <c r="AA820" s="132"/>
      <c r="AB820" s="132"/>
    </row>
    <row r="821" spans="15:28" ht="14.25" customHeight="1">
      <c r="O821" s="132"/>
      <c r="P821" s="132"/>
      <c r="Q821" s="132"/>
      <c r="R821" s="132"/>
      <c r="S821" s="132"/>
      <c r="T821" s="132"/>
      <c r="U821" s="132"/>
      <c r="V821" s="132"/>
      <c r="W821" s="132"/>
      <c r="X821" s="132"/>
      <c r="Y821" s="132"/>
      <c r="Z821" s="132"/>
      <c r="AA821" s="132"/>
      <c r="AB821" s="132"/>
    </row>
    <row r="822" spans="15:28" ht="14.25" customHeight="1">
      <c r="O822" s="132"/>
      <c r="P822" s="132"/>
      <c r="Q822" s="132"/>
      <c r="R822" s="132"/>
      <c r="S822" s="132"/>
      <c r="T822" s="132"/>
      <c r="U822" s="132"/>
      <c r="V822" s="132"/>
      <c r="W822" s="132"/>
      <c r="X822" s="132"/>
      <c r="Y822" s="132"/>
      <c r="Z822" s="132"/>
      <c r="AA822" s="132"/>
      <c r="AB822" s="132"/>
    </row>
    <row r="823" spans="15:28" ht="14.25" customHeight="1">
      <c r="O823" s="132"/>
      <c r="P823" s="132"/>
      <c r="Q823" s="132"/>
      <c r="R823" s="132"/>
      <c r="S823" s="132"/>
      <c r="T823" s="132"/>
      <c r="U823" s="132"/>
      <c r="V823" s="132"/>
      <c r="W823" s="132"/>
      <c r="X823" s="132"/>
      <c r="Y823" s="132"/>
      <c r="Z823" s="132"/>
      <c r="AA823" s="132"/>
      <c r="AB823" s="132"/>
    </row>
    <row r="824" spans="15:28" ht="14.25" customHeight="1">
      <c r="O824" s="132"/>
      <c r="P824" s="132"/>
      <c r="Q824" s="132"/>
      <c r="R824" s="132"/>
      <c r="S824" s="132"/>
      <c r="T824" s="132"/>
      <c r="U824" s="132"/>
      <c r="V824" s="132"/>
      <c r="W824" s="132"/>
      <c r="X824" s="132"/>
      <c r="Y824" s="132"/>
      <c r="Z824" s="132"/>
      <c r="AA824" s="132"/>
      <c r="AB824" s="132"/>
    </row>
    <row r="825" spans="15:28" ht="14.25" customHeight="1">
      <c r="O825" s="132"/>
      <c r="P825" s="132"/>
      <c r="Q825" s="132"/>
      <c r="R825" s="132"/>
      <c r="S825" s="132"/>
      <c r="T825" s="132"/>
      <c r="U825" s="132"/>
      <c r="V825" s="132"/>
      <c r="W825" s="132"/>
      <c r="X825" s="132"/>
      <c r="Y825" s="132"/>
      <c r="Z825" s="132"/>
      <c r="AA825" s="132"/>
      <c r="AB825" s="132"/>
    </row>
    <row r="826" spans="15:28" ht="14.25" customHeight="1">
      <c r="O826" s="132"/>
      <c r="P826" s="132"/>
      <c r="Q826" s="132"/>
      <c r="R826" s="132"/>
      <c r="S826" s="132"/>
      <c r="T826" s="132"/>
      <c r="U826" s="132"/>
      <c r="V826" s="132"/>
      <c r="W826" s="132"/>
      <c r="X826" s="132"/>
      <c r="Y826" s="132"/>
      <c r="Z826" s="132"/>
      <c r="AA826" s="132"/>
      <c r="AB826" s="132"/>
    </row>
    <row r="827" spans="15:28" ht="14.25" customHeight="1">
      <c r="O827" s="132"/>
      <c r="P827" s="132"/>
      <c r="Q827" s="132"/>
      <c r="R827" s="132"/>
      <c r="S827" s="132"/>
      <c r="T827" s="132"/>
      <c r="U827" s="132"/>
      <c r="V827" s="132"/>
      <c r="W827" s="132"/>
      <c r="X827" s="132"/>
      <c r="Y827" s="132"/>
      <c r="Z827" s="132"/>
      <c r="AA827" s="132"/>
      <c r="AB827" s="132"/>
    </row>
    <row r="828" spans="15:28" ht="14.25" customHeight="1">
      <c r="O828" s="132"/>
      <c r="P828" s="132"/>
      <c r="Q828" s="132"/>
      <c r="R828" s="132"/>
      <c r="S828" s="132"/>
      <c r="T828" s="132"/>
      <c r="U828" s="132"/>
      <c r="V828" s="132"/>
      <c r="W828" s="132"/>
      <c r="X828" s="132"/>
      <c r="Y828" s="132"/>
      <c r="Z828" s="132"/>
      <c r="AA828" s="132"/>
      <c r="AB828" s="132"/>
    </row>
    <row r="829" spans="15:28" ht="14.25" customHeight="1">
      <c r="O829" s="132"/>
      <c r="P829" s="132"/>
      <c r="Q829" s="132"/>
      <c r="R829" s="132"/>
      <c r="S829" s="132"/>
      <c r="T829" s="132"/>
      <c r="U829" s="132"/>
      <c r="V829" s="132"/>
      <c r="W829" s="132"/>
      <c r="X829" s="132"/>
      <c r="Y829" s="132"/>
      <c r="Z829" s="132"/>
      <c r="AA829" s="132"/>
      <c r="AB829" s="132"/>
    </row>
    <row r="830" spans="15:28" ht="14.25" customHeight="1">
      <c r="O830" s="132"/>
      <c r="P830" s="132"/>
      <c r="Q830" s="132"/>
      <c r="R830" s="132"/>
      <c r="S830" s="132"/>
      <c r="T830" s="132"/>
      <c r="U830" s="132"/>
      <c r="V830" s="132"/>
      <c r="W830" s="132"/>
      <c r="X830" s="132"/>
      <c r="Y830" s="132"/>
      <c r="Z830" s="132"/>
      <c r="AA830" s="132"/>
      <c r="AB830" s="132"/>
    </row>
    <row r="831" spans="15:28" ht="14.25" customHeight="1">
      <c r="O831" s="132"/>
      <c r="P831" s="132"/>
      <c r="Q831" s="132"/>
      <c r="R831" s="132"/>
      <c r="S831" s="132"/>
      <c r="T831" s="132"/>
      <c r="U831" s="132"/>
      <c r="V831" s="132"/>
      <c r="W831" s="132"/>
      <c r="X831" s="132"/>
      <c r="Y831" s="132"/>
      <c r="Z831" s="132"/>
      <c r="AA831" s="132"/>
      <c r="AB831" s="132"/>
    </row>
    <row r="832" spans="15:28" ht="14.25" customHeight="1">
      <c r="O832" s="132"/>
      <c r="P832" s="132"/>
      <c r="Q832" s="132"/>
      <c r="R832" s="132"/>
      <c r="S832" s="132"/>
      <c r="T832" s="132"/>
      <c r="U832" s="132"/>
      <c r="V832" s="132"/>
      <c r="W832" s="132"/>
      <c r="X832" s="132"/>
      <c r="Y832" s="132"/>
      <c r="Z832" s="132"/>
      <c r="AA832" s="132"/>
      <c r="AB832" s="132"/>
    </row>
    <row r="833" spans="15:28" ht="14.25" customHeight="1">
      <c r="O833" s="132"/>
      <c r="P833" s="132"/>
      <c r="Q833" s="132"/>
      <c r="R833" s="132"/>
      <c r="S833" s="132"/>
      <c r="T833" s="132"/>
      <c r="U833" s="132"/>
      <c r="V833" s="132"/>
      <c r="W833" s="132"/>
      <c r="X833" s="132"/>
      <c r="Y833" s="132"/>
      <c r="Z833" s="132"/>
      <c r="AA833" s="132"/>
      <c r="AB833" s="132"/>
    </row>
    <row r="834" spans="15:28" ht="14.25" customHeight="1">
      <c r="O834" s="132"/>
      <c r="P834" s="132"/>
      <c r="Q834" s="132"/>
      <c r="R834" s="132"/>
      <c r="S834" s="132"/>
      <c r="T834" s="132"/>
      <c r="U834" s="132"/>
      <c r="V834" s="132"/>
      <c r="W834" s="132"/>
      <c r="X834" s="132"/>
      <c r="Y834" s="132"/>
      <c r="Z834" s="132"/>
      <c r="AA834" s="132"/>
      <c r="AB834" s="132"/>
    </row>
    <row r="835" spans="15:28" ht="14.25" customHeight="1">
      <c r="O835" s="132"/>
      <c r="P835" s="132"/>
      <c r="Q835" s="132"/>
      <c r="R835" s="132"/>
      <c r="S835" s="132"/>
      <c r="T835" s="132"/>
      <c r="U835" s="132"/>
      <c r="V835" s="132"/>
      <c r="W835" s="132"/>
      <c r="X835" s="132"/>
      <c r="Y835" s="132"/>
      <c r="Z835" s="132"/>
      <c r="AA835" s="132"/>
      <c r="AB835" s="132"/>
    </row>
    <row r="836" spans="15:28" ht="14.25" customHeight="1">
      <c r="O836" s="132"/>
      <c r="P836" s="132"/>
      <c r="Q836" s="132"/>
      <c r="R836" s="132"/>
      <c r="S836" s="132"/>
      <c r="T836" s="132"/>
      <c r="U836" s="132"/>
      <c r="V836" s="132"/>
      <c r="W836" s="132"/>
      <c r="X836" s="132"/>
      <c r="Y836" s="132"/>
      <c r="Z836" s="132"/>
      <c r="AA836" s="132"/>
      <c r="AB836" s="132"/>
    </row>
    <row r="837" spans="15:28" ht="14.25" customHeight="1">
      <c r="O837" s="132"/>
      <c r="P837" s="132"/>
      <c r="Q837" s="132"/>
      <c r="R837" s="132"/>
      <c r="S837" s="132"/>
      <c r="T837" s="132"/>
      <c r="U837" s="132"/>
      <c r="V837" s="132"/>
      <c r="W837" s="132"/>
      <c r="X837" s="132"/>
      <c r="Y837" s="132"/>
      <c r="Z837" s="132"/>
      <c r="AA837" s="132"/>
      <c r="AB837" s="132"/>
    </row>
    <row r="838" spans="15:28" ht="14.25" customHeight="1">
      <c r="O838" s="132"/>
      <c r="P838" s="132"/>
      <c r="Q838" s="132"/>
      <c r="R838" s="132"/>
      <c r="S838" s="132"/>
      <c r="T838" s="132"/>
      <c r="U838" s="132"/>
      <c r="V838" s="132"/>
      <c r="W838" s="132"/>
      <c r="X838" s="132"/>
      <c r="Y838" s="132"/>
      <c r="Z838" s="132"/>
      <c r="AA838" s="132"/>
      <c r="AB838" s="132"/>
    </row>
    <row r="839" spans="15:28" ht="14.25" customHeight="1">
      <c r="O839" s="132"/>
      <c r="P839" s="132"/>
      <c r="Q839" s="132"/>
      <c r="R839" s="132"/>
      <c r="S839" s="132"/>
      <c r="T839" s="132"/>
      <c r="U839" s="132"/>
      <c r="V839" s="132"/>
      <c r="W839" s="132"/>
      <c r="X839" s="132"/>
      <c r="Y839" s="132"/>
      <c r="Z839" s="132"/>
      <c r="AA839" s="132"/>
      <c r="AB839" s="132"/>
    </row>
    <row r="840" spans="15:28" ht="14.25" customHeight="1">
      <c r="O840" s="132"/>
      <c r="P840" s="132"/>
      <c r="Q840" s="132"/>
      <c r="R840" s="132"/>
      <c r="S840" s="132"/>
      <c r="T840" s="132"/>
      <c r="U840" s="132"/>
      <c r="V840" s="132"/>
      <c r="W840" s="132"/>
      <c r="X840" s="132"/>
      <c r="Y840" s="132"/>
      <c r="Z840" s="132"/>
      <c r="AA840" s="132"/>
      <c r="AB840" s="132"/>
    </row>
    <row r="841" spans="15:28" ht="14.25" customHeight="1">
      <c r="O841" s="132"/>
      <c r="P841" s="132"/>
      <c r="Q841" s="132"/>
      <c r="R841" s="132"/>
      <c r="S841" s="132"/>
      <c r="T841" s="132"/>
      <c r="U841" s="132"/>
      <c r="V841" s="132"/>
      <c r="W841" s="132"/>
      <c r="X841" s="132"/>
      <c r="Y841" s="132"/>
      <c r="Z841" s="132"/>
      <c r="AA841" s="132"/>
      <c r="AB841" s="132"/>
    </row>
    <row r="842" spans="15:28" ht="14.25" customHeight="1">
      <c r="O842" s="132"/>
      <c r="P842" s="132"/>
      <c r="Q842" s="132"/>
      <c r="R842" s="132"/>
      <c r="S842" s="132"/>
      <c r="T842" s="132"/>
      <c r="U842" s="132"/>
      <c r="V842" s="132"/>
      <c r="W842" s="132"/>
      <c r="X842" s="132"/>
      <c r="Y842" s="132"/>
      <c r="Z842" s="132"/>
      <c r="AA842" s="132"/>
      <c r="AB842" s="132"/>
    </row>
    <row r="843" spans="15:28" ht="14.25" customHeight="1">
      <c r="O843" s="132"/>
      <c r="P843" s="132"/>
      <c r="Q843" s="132"/>
      <c r="R843" s="132"/>
      <c r="S843" s="132"/>
      <c r="T843" s="132"/>
      <c r="U843" s="132"/>
      <c r="V843" s="132"/>
      <c r="W843" s="132"/>
      <c r="X843" s="132"/>
      <c r="Y843" s="132"/>
      <c r="Z843" s="132"/>
      <c r="AA843" s="132"/>
      <c r="AB843" s="132"/>
    </row>
    <row r="844" spans="15:28" ht="14.25" customHeight="1">
      <c r="O844" s="132"/>
      <c r="P844" s="132"/>
      <c r="Q844" s="132"/>
      <c r="R844" s="132"/>
      <c r="S844" s="132"/>
      <c r="T844" s="132"/>
      <c r="U844" s="132"/>
      <c r="V844" s="132"/>
      <c r="W844" s="132"/>
      <c r="X844" s="132"/>
      <c r="Y844" s="132"/>
      <c r="Z844" s="132"/>
      <c r="AA844" s="132"/>
      <c r="AB844" s="132"/>
    </row>
    <row r="845" spans="15:28" ht="14.25" customHeight="1">
      <c r="O845" s="132"/>
      <c r="P845" s="132"/>
      <c r="Q845" s="132"/>
      <c r="R845" s="132"/>
      <c r="S845" s="132"/>
      <c r="T845" s="132"/>
      <c r="U845" s="132"/>
      <c r="V845" s="132"/>
      <c r="W845" s="132"/>
      <c r="X845" s="132"/>
      <c r="Y845" s="132"/>
      <c r="Z845" s="132"/>
      <c r="AA845" s="132"/>
      <c r="AB845" s="132"/>
    </row>
    <row r="846" spans="15:28" ht="14.25" customHeight="1">
      <c r="O846" s="132"/>
      <c r="P846" s="132"/>
      <c r="Q846" s="132"/>
      <c r="R846" s="132"/>
      <c r="S846" s="132"/>
      <c r="T846" s="132"/>
      <c r="U846" s="132"/>
      <c r="V846" s="132"/>
      <c r="W846" s="132"/>
      <c r="X846" s="132"/>
      <c r="Y846" s="132"/>
      <c r="Z846" s="132"/>
      <c r="AA846" s="132"/>
      <c r="AB846" s="132"/>
    </row>
    <row r="847" spans="15:28" ht="14.25" customHeight="1">
      <c r="O847" s="132"/>
      <c r="P847" s="132"/>
      <c r="Q847" s="132"/>
      <c r="R847" s="132"/>
      <c r="S847" s="132"/>
      <c r="T847" s="132"/>
      <c r="U847" s="132"/>
      <c r="V847" s="132"/>
      <c r="W847" s="132"/>
      <c r="X847" s="132"/>
      <c r="Y847" s="132"/>
      <c r="Z847" s="132"/>
      <c r="AA847" s="132"/>
      <c r="AB847" s="132"/>
    </row>
    <row r="848" spans="15:28" ht="14.25" customHeight="1">
      <c r="O848" s="132"/>
      <c r="P848" s="132"/>
      <c r="Q848" s="132"/>
      <c r="R848" s="132"/>
      <c r="S848" s="132"/>
      <c r="T848" s="132"/>
      <c r="U848" s="132"/>
      <c r="V848" s="132"/>
      <c r="W848" s="132"/>
      <c r="X848" s="132"/>
      <c r="Y848" s="132"/>
      <c r="Z848" s="132"/>
      <c r="AA848" s="132"/>
      <c r="AB848" s="132"/>
    </row>
    <row r="849" spans="15:28" ht="14.25" customHeight="1">
      <c r="O849" s="132"/>
      <c r="P849" s="132"/>
      <c r="Q849" s="132"/>
      <c r="R849" s="132"/>
      <c r="S849" s="132"/>
      <c r="T849" s="132"/>
      <c r="U849" s="132"/>
      <c r="V849" s="132"/>
      <c r="W849" s="132"/>
      <c r="X849" s="132"/>
      <c r="Y849" s="132"/>
      <c r="Z849" s="132"/>
      <c r="AA849" s="132"/>
      <c r="AB849" s="132"/>
    </row>
    <row r="850" spans="15:28" ht="14.25" customHeight="1">
      <c r="O850" s="132"/>
      <c r="P850" s="132"/>
      <c r="Q850" s="132"/>
      <c r="R850" s="132"/>
      <c r="S850" s="132"/>
      <c r="T850" s="132"/>
      <c r="U850" s="132"/>
      <c r="V850" s="132"/>
      <c r="W850" s="132"/>
      <c r="X850" s="132"/>
      <c r="Y850" s="132"/>
      <c r="Z850" s="132"/>
      <c r="AA850" s="132"/>
      <c r="AB850" s="132"/>
    </row>
    <row r="851" spans="15:28" ht="14.25" customHeight="1">
      <c r="O851" s="132"/>
      <c r="P851" s="132"/>
      <c r="Q851" s="132"/>
      <c r="R851" s="132"/>
      <c r="S851" s="132"/>
      <c r="T851" s="132"/>
      <c r="U851" s="132"/>
      <c r="V851" s="132"/>
      <c r="W851" s="132"/>
      <c r="X851" s="132"/>
      <c r="Y851" s="132"/>
      <c r="Z851" s="132"/>
      <c r="AA851" s="132"/>
      <c r="AB851" s="132"/>
    </row>
    <row r="852" spans="15:28" ht="14.25" customHeight="1">
      <c r="O852" s="132"/>
      <c r="P852" s="132"/>
      <c r="Q852" s="132"/>
      <c r="R852" s="132"/>
      <c r="S852" s="132"/>
      <c r="T852" s="132"/>
      <c r="U852" s="132"/>
      <c r="V852" s="132"/>
      <c r="W852" s="132"/>
      <c r="X852" s="132"/>
      <c r="Y852" s="132"/>
      <c r="Z852" s="132"/>
      <c r="AA852" s="132"/>
      <c r="AB852" s="132"/>
    </row>
    <row r="853" spans="15:28" ht="14.25" customHeight="1">
      <c r="O853" s="132"/>
      <c r="P853" s="132"/>
      <c r="Q853" s="132"/>
      <c r="R853" s="132"/>
      <c r="S853" s="132"/>
      <c r="T853" s="132"/>
      <c r="U853" s="132"/>
      <c r="V853" s="132"/>
      <c r="W853" s="132"/>
      <c r="X853" s="132"/>
      <c r="Y853" s="132"/>
      <c r="Z853" s="132"/>
      <c r="AA853" s="132"/>
      <c r="AB853" s="132"/>
    </row>
    <row r="854" spans="15:28" ht="14.25" customHeight="1">
      <c r="O854" s="132"/>
      <c r="P854" s="132"/>
      <c r="Q854" s="132"/>
      <c r="R854" s="132"/>
      <c r="S854" s="132"/>
      <c r="T854" s="132"/>
      <c r="U854" s="132"/>
      <c r="V854" s="132"/>
      <c r="W854" s="132"/>
      <c r="X854" s="132"/>
      <c r="Y854" s="132"/>
      <c r="Z854" s="132"/>
      <c r="AA854" s="132"/>
      <c r="AB854" s="132"/>
    </row>
    <row r="855" spans="15:28" ht="14.25" customHeight="1">
      <c r="O855" s="132"/>
      <c r="P855" s="132"/>
      <c r="Q855" s="132"/>
      <c r="R855" s="132"/>
      <c r="S855" s="132"/>
      <c r="T855" s="132"/>
      <c r="U855" s="132"/>
      <c r="V855" s="132"/>
      <c r="W855" s="132"/>
      <c r="X855" s="132"/>
      <c r="Y855" s="132"/>
      <c r="Z855" s="132"/>
      <c r="AA855" s="132"/>
      <c r="AB855" s="132"/>
    </row>
    <row r="856" spans="15:28" ht="14.25" customHeight="1">
      <c r="O856" s="132"/>
      <c r="P856" s="132"/>
      <c r="Q856" s="132"/>
      <c r="R856" s="132"/>
      <c r="S856" s="132"/>
      <c r="T856" s="132"/>
      <c r="U856" s="132"/>
      <c r="V856" s="132"/>
      <c r="W856" s="132"/>
      <c r="X856" s="132"/>
      <c r="Y856" s="132"/>
      <c r="Z856" s="132"/>
      <c r="AA856" s="132"/>
      <c r="AB856" s="132"/>
    </row>
    <row r="857" spans="15:28" ht="14.25" customHeight="1">
      <c r="O857" s="132"/>
      <c r="P857" s="132"/>
      <c r="Q857" s="132"/>
      <c r="R857" s="132"/>
      <c r="S857" s="132"/>
      <c r="T857" s="132"/>
      <c r="U857" s="132"/>
      <c r="V857" s="132"/>
      <c r="W857" s="132"/>
      <c r="X857" s="132"/>
      <c r="Y857" s="132"/>
      <c r="Z857" s="132"/>
      <c r="AA857" s="132"/>
      <c r="AB857" s="132"/>
    </row>
    <row r="858" spans="15:28" ht="14.25" customHeight="1">
      <c r="O858" s="132"/>
      <c r="P858" s="132"/>
      <c r="Q858" s="132"/>
      <c r="R858" s="132"/>
      <c r="S858" s="132"/>
      <c r="T858" s="132"/>
      <c r="U858" s="132"/>
      <c r="V858" s="132"/>
      <c r="W858" s="132"/>
      <c r="X858" s="132"/>
      <c r="Y858" s="132"/>
      <c r="Z858" s="132"/>
      <c r="AA858" s="132"/>
      <c r="AB858" s="132"/>
    </row>
    <row r="859" spans="15:28" ht="14.25" customHeight="1">
      <c r="O859" s="132"/>
      <c r="P859" s="132"/>
      <c r="Q859" s="132"/>
      <c r="R859" s="132"/>
      <c r="S859" s="132"/>
      <c r="T859" s="132"/>
      <c r="U859" s="132"/>
      <c r="V859" s="132"/>
      <c r="W859" s="132"/>
      <c r="X859" s="132"/>
      <c r="Y859" s="132"/>
      <c r="Z859" s="132"/>
      <c r="AA859" s="132"/>
      <c r="AB859" s="132"/>
    </row>
    <row r="860" spans="15:28" ht="14.25" customHeight="1">
      <c r="O860" s="132"/>
      <c r="P860" s="132"/>
      <c r="Q860" s="132"/>
      <c r="R860" s="132"/>
      <c r="S860" s="132"/>
      <c r="T860" s="132"/>
      <c r="U860" s="132"/>
      <c r="V860" s="132"/>
      <c r="W860" s="132"/>
      <c r="X860" s="132"/>
      <c r="Y860" s="132"/>
      <c r="Z860" s="132"/>
      <c r="AA860" s="132"/>
      <c r="AB860" s="132"/>
    </row>
    <row r="861" spans="15:28" ht="14.25" customHeight="1">
      <c r="O861" s="132"/>
      <c r="P861" s="132"/>
      <c r="Q861" s="132"/>
      <c r="R861" s="132"/>
      <c r="S861" s="132"/>
      <c r="T861" s="132"/>
      <c r="U861" s="132"/>
      <c r="V861" s="132"/>
      <c r="W861" s="132"/>
      <c r="X861" s="132"/>
      <c r="Y861" s="132"/>
      <c r="Z861" s="132"/>
      <c r="AA861" s="132"/>
      <c r="AB861" s="132"/>
    </row>
    <row r="862" spans="15:28" ht="14.25" customHeight="1">
      <c r="O862" s="132"/>
      <c r="P862" s="132"/>
      <c r="Q862" s="132"/>
      <c r="R862" s="132"/>
      <c r="S862" s="132"/>
      <c r="T862" s="132"/>
      <c r="U862" s="132"/>
      <c r="V862" s="132"/>
      <c r="W862" s="132"/>
      <c r="X862" s="132"/>
      <c r="Y862" s="132"/>
      <c r="Z862" s="132"/>
      <c r="AA862" s="132"/>
      <c r="AB862" s="132"/>
    </row>
    <row r="863" spans="15:28" ht="14.25" customHeight="1">
      <c r="O863" s="132"/>
      <c r="P863" s="132"/>
      <c r="Q863" s="132"/>
      <c r="R863" s="132"/>
      <c r="S863" s="132"/>
      <c r="T863" s="132"/>
      <c r="U863" s="132"/>
      <c r="V863" s="132"/>
      <c r="W863" s="132"/>
      <c r="X863" s="132"/>
      <c r="Y863" s="132"/>
      <c r="Z863" s="132"/>
      <c r="AA863" s="132"/>
      <c r="AB863" s="132"/>
    </row>
    <row r="864" spans="15:28" ht="14.25" customHeight="1">
      <c r="O864" s="132"/>
      <c r="P864" s="132"/>
      <c r="Q864" s="132"/>
      <c r="R864" s="132"/>
      <c r="S864" s="132"/>
      <c r="T864" s="132"/>
      <c r="U864" s="132"/>
      <c r="V864" s="132"/>
      <c r="W864" s="132"/>
      <c r="X864" s="132"/>
      <c r="Y864" s="132"/>
      <c r="Z864" s="132"/>
      <c r="AA864" s="132"/>
      <c r="AB864" s="132"/>
    </row>
    <row r="865" spans="15:28" ht="14.25" customHeight="1">
      <c r="O865" s="132"/>
      <c r="P865" s="132"/>
      <c r="Q865" s="132"/>
      <c r="R865" s="132"/>
      <c r="S865" s="132"/>
      <c r="T865" s="132"/>
      <c r="U865" s="132"/>
      <c r="V865" s="132"/>
      <c r="W865" s="132"/>
      <c r="X865" s="132"/>
      <c r="Y865" s="132"/>
      <c r="Z865" s="132"/>
      <c r="AA865" s="132"/>
      <c r="AB865" s="132"/>
    </row>
    <row r="866" spans="15:28" ht="14.25" customHeight="1">
      <c r="O866" s="132"/>
      <c r="P866" s="132"/>
      <c r="Q866" s="132"/>
      <c r="R866" s="132"/>
      <c r="S866" s="132"/>
      <c r="T866" s="132"/>
      <c r="U866" s="132"/>
      <c r="V866" s="132"/>
      <c r="W866" s="132"/>
      <c r="X866" s="132"/>
      <c r="Y866" s="132"/>
      <c r="Z866" s="132"/>
      <c r="AA866" s="132"/>
      <c r="AB866" s="132"/>
    </row>
    <row r="867" spans="15:28" ht="14.25" customHeight="1">
      <c r="O867" s="132"/>
      <c r="P867" s="132"/>
      <c r="Q867" s="132"/>
      <c r="R867" s="132"/>
      <c r="S867" s="132"/>
      <c r="T867" s="132"/>
      <c r="U867" s="132"/>
      <c r="V867" s="132"/>
      <c r="W867" s="132"/>
      <c r="X867" s="132"/>
      <c r="Y867" s="132"/>
      <c r="Z867" s="132"/>
      <c r="AA867" s="132"/>
      <c r="AB867" s="132"/>
    </row>
    <row r="868" spans="15:28" ht="14.25" customHeight="1">
      <c r="O868" s="132"/>
      <c r="P868" s="132"/>
      <c r="Q868" s="132"/>
      <c r="R868" s="132"/>
      <c r="S868" s="132"/>
      <c r="T868" s="132"/>
      <c r="U868" s="132"/>
      <c r="V868" s="132"/>
      <c r="W868" s="132"/>
      <c r="X868" s="132"/>
      <c r="Y868" s="132"/>
      <c r="Z868" s="132"/>
      <c r="AA868" s="132"/>
      <c r="AB868" s="132"/>
    </row>
    <row r="869" spans="15:28" ht="14.25" customHeight="1">
      <c r="O869" s="132"/>
      <c r="P869" s="132"/>
      <c r="Q869" s="132"/>
      <c r="R869" s="132"/>
      <c r="S869" s="132"/>
      <c r="T869" s="132"/>
      <c r="U869" s="132"/>
      <c r="V869" s="132"/>
      <c r="W869" s="132"/>
      <c r="X869" s="132"/>
      <c r="Y869" s="132"/>
      <c r="Z869" s="132"/>
      <c r="AA869" s="132"/>
      <c r="AB869" s="132"/>
    </row>
    <row r="870" spans="15:28" ht="14.25" customHeight="1">
      <c r="O870" s="132"/>
      <c r="P870" s="132"/>
      <c r="Q870" s="132"/>
      <c r="R870" s="132"/>
      <c r="S870" s="132"/>
      <c r="T870" s="132"/>
      <c r="U870" s="132"/>
      <c r="V870" s="132"/>
      <c r="W870" s="132"/>
      <c r="X870" s="132"/>
      <c r="Y870" s="132"/>
      <c r="Z870" s="132"/>
      <c r="AA870" s="132"/>
      <c r="AB870" s="132"/>
    </row>
    <row r="871" spans="15:28" ht="14.25" customHeight="1">
      <c r="O871" s="132"/>
      <c r="P871" s="132"/>
      <c r="Q871" s="132"/>
      <c r="R871" s="132"/>
      <c r="S871" s="132"/>
      <c r="T871" s="132"/>
      <c r="U871" s="132"/>
      <c r="V871" s="132"/>
      <c r="W871" s="132"/>
      <c r="X871" s="132"/>
      <c r="Y871" s="132"/>
      <c r="Z871" s="132"/>
      <c r="AA871" s="132"/>
      <c r="AB871" s="132"/>
    </row>
    <row r="872" spans="15:28" ht="14.25" customHeight="1">
      <c r="O872" s="132"/>
      <c r="P872" s="132"/>
      <c r="Q872" s="132"/>
      <c r="R872" s="132"/>
      <c r="S872" s="132"/>
      <c r="T872" s="132"/>
      <c r="U872" s="132"/>
      <c r="V872" s="132"/>
      <c r="W872" s="132"/>
      <c r="X872" s="132"/>
      <c r="Y872" s="132"/>
      <c r="Z872" s="132"/>
      <c r="AA872" s="132"/>
      <c r="AB872" s="132"/>
    </row>
    <row r="873" spans="15:28" ht="14.25" customHeight="1">
      <c r="O873" s="132"/>
      <c r="P873" s="132"/>
      <c r="Q873" s="132"/>
      <c r="R873" s="132"/>
      <c r="S873" s="132"/>
      <c r="T873" s="132"/>
      <c r="U873" s="132"/>
      <c r="V873" s="132"/>
      <c r="W873" s="132"/>
      <c r="X873" s="132"/>
      <c r="Y873" s="132"/>
      <c r="Z873" s="132"/>
      <c r="AA873" s="132"/>
      <c r="AB873" s="132"/>
    </row>
    <row r="874" spans="15:28" ht="14.25" customHeight="1">
      <c r="O874" s="132"/>
      <c r="P874" s="132"/>
      <c r="Q874" s="132"/>
      <c r="R874" s="132"/>
      <c r="S874" s="132"/>
      <c r="T874" s="132"/>
      <c r="U874" s="132"/>
      <c r="V874" s="132"/>
      <c r="W874" s="132"/>
      <c r="X874" s="132"/>
      <c r="Y874" s="132"/>
      <c r="Z874" s="132"/>
      <c r="AA874" s="132"/>
      <c r="AB874" s="132"/>
    </row>
    <row r="875" spans="15:28" ht="14.25" customHeight="1">
      <c r="O875" s="132"/>
      <c r="P875" s="132"/>
      <c r="Q875" s="132"/>
      <c r="R875" s="132"/>
      <c r="S875" s="132"/>
      <c r="T875" s="132"/>
      <c r="U875" s="132"/>
      <c r="V875" s="132"/>
      <c r="W875" s="132"/>
      <c r="X875" s="132"/>
      <c r="Y875" s="132"/>
      <c r="Z875" s="132"/>
      <c r="AA875" s="132"/>
      <c r="AB875" s="132"/>
    </row>
    <row r="876" spans="15:28" ht="14.25" customHeight="1">
      <c r="O876" s="132"/>
      <c r="P876" s="132"/>
      <c r="Q876" s="132"/>
      <c r="R876" s="132"/>
      <c r="S876" s="132"/>
      <c r="T876" s="132"/>
      <c r="U876" s="132"/>
      <c r="V876" s="132"/>
      <c r="W876" s="132"/>
      <c r="X876" s="132"/>
      <c r="Y876" s="132"/>
      <c r="Z876" s="132"/>
      <c r="AA876" s="132"/>
      <c r="AB876" s="132"/>
    </row>
    <row r="877" spans="15:28" ht="14.25" customHeight="1">
      <c r="O877" s="132"/>
      <c r="P877" s="132"/>
      <c r="Q877" s="132"/>
      <c r="R877" s="132"/>
      <c r="S877" s="132"/>
      <c r="T877" s="132"/>
      <c r="U877" s="132"/>
      <c r="V877" s="132"/>
      <c r="W877" s="132"/>
      <c r="X877" s="132"/>
      <c r="Y877" s="132"/>
      <c r="Z877" s="132"/>
      <c r="AA877" s="132"/>
      <c r="AB877" s="132"/>
    </row>
    <row r="878" spans="15:28" ht="14.25" customHeight="1">
      <c r="O878" s="132"/>
      <c r="P878" s="132"/>
      <c r="Q878" s="132"/>
      <c r="R878" s="132"/>
      <c r="S878" s="132"/>
      <c r="T878" s="132"/>
      <c r="U878" s="132"/>
      <c r="V878" s="132"/>
      <c r="W878" s="132"/>
      <c r="X878" s="132"/>
      <c r="Y878" s="132"/>
      <c r="Z878" s="132"/>
      <c r="AA878" s="132"/>
      <c r="AB878" s="132"/>
    </row>
    <row r="879" spans="15:28" ht="14.25" customHeight="1">
      <c r="O879" s="132"/>
      <c r="P879" s="132"/>
      <c r="Q879" s="132"/>
      <c r="R879" s="132"/>
      <c r="S879" s="132"/>
      <c r="T879" s="132"/>
      <c r="U879" s="132"/>
      <c r="V879" s="132"/>
      <c r="W879" s="132"/>
      <c r="X879" s="132"/>
      <c r="Y879" s="132"/>
      <c r="Z879" s="132"/>
      <c r="AA879" s="132"/>
      <c r="AB879" s="132"/>
    </row>
    <row r="880" spans="15:28" ht="14.25" customHeight="1">
      <c r="O880" s="132"/>
      <c r="P880" s="132"/>
      <c r="Q880" s="132"/>
      <c r="R880" s="132"/>
      <c r="S880" s="132"/>
      <c r="T880" s="132"/>
      <c r="U880" s="132"/>
      <c r="V880" s="132"/>
      <c r="W880" s="132"/>
      <c r="X880" s="132"/>
      <c r="Y880" s="132"/>
      <c r="Z880" s="132"/>
      <c r="AA880" s="132"/>
      <c r="AB880" s="132"/>
    </row>
    <row r="881" spans="15:28" ht="14.25" customHeight="1">
      <c r="O881" s="132"/>
      <c r="P881" s="132"/>
      <c r="Q881" s="132"/>
      <c r="R881" s="132"/>
      <c r="S881" s="132"/>
      <c r="T881" s="132"/>
      <c r="U881" s="132"/>
      <c r="V881" s="132"/>
      <c r="W881" s="132"/>
      <c r="X881" s="132"/>
      <c r="Y881" s="132"/>
      <c r="Z881" s="132"/>
      <c r="AA881" s="132"/>
      <c r="AB881" s="132"/>
    </row>
    <row r="882" spans="15:28" ht="14.25" customHeight="1">
      <c r="O882" s="132"/>
      <c r="P882" s="132"/>
      <c r="Q882" s="132"/>
      <c r="R882" s="132"/>
      <c r="S882" s="132"/>
      <c r="T882" s="132"/>
      <c r="U882" s="132"/>
      <c r="V882" s="132"/>
      <c r="W882" s="132"/>
      <c r="X882" s="132"/>
      <c r="Y882" s="132"/>
      <c r="Z882" s="132"/>
      <c r="AA882" s="132"/>
      <c r="AB882" s="132"/>
    </row>
    <row r="883" spans="15:28" ht="14.25" customHeight="1">
      <c r="O883" s="132"/>
      <c r="P883" s="132"/>
      <c r="Q883" s="132"/>
      <c r="R883" s="132"/>
      <c r="S883" s="132"/>
      <c r="T883" s="132"/>
      <c r="U883" s="132"/>
      <c r="V883" s="132"/>
      <c r="W883" s="132"/>
      <c r="X883" s="132"/>
      <c r="Y883" s="132"/>
      <c r="Z883" s="132"/>
      <c r="AA883" s="132"/>
      <c r="AB883" s="132"/>
    </row>
    <row r="884" spans="15:28" ht="14.25" customHeight="1">
      <c r="O884" s="132"/>
      <c r="P884" s="132"/>
      <c r="Q884" s="132"/>
      <c r="R884" s="132"/>
      <c r="S884" s="132"/>
      <c r="T884" s="132"/>
      <c r="U884" s="132"/>
      <c r="V884" s="132"/>
      <c r="W884" s="132"/>
      <c r="X884" s="132"/>
      <c r="Y884" s="132"/>
      <c r="Z884" s="132"/>
      <c r="AA884" s="132"/>
      <c r="AB884" s="132"/>
    </row>
    <row r="885" spans="15:28" ht="14.25" customHeight="1">
      <c r="O885" s="132"/>
      <c r="P885" s="132"/>
      <c r="Q885" s="132"/>
      <c r="R885" s="132"/>
      <c r="S885" s="132"/>
      <c r="T885" s="132"/>
      <c r="U885" s="132"/>
      <c r="V885" s="132"/>
      <c r="W885" s="132"/>
      <c r="X885" s="132"/>
      <c r="Y885" s="132"/>
      <c r="Z885" s="132"/>
      <c r="AA885" s="132"/>
      <c r="AB885" s="132"/>
    </row>
    <row r="886" spans="15:28" ht="14.25" customHeight="1">
      <c r="O886" s="132"/>
      <c r="P886" s="132"/>
      <c r="Q886" s="132"/>
      <c r="R886" s="132"/>
      <c r="S886" s="132"/>
      <c r="T886" s="132"/>
      <c r="U886" s="132"/>
      <c r="V886" s="132"/>
      <c r="W886" s="132"/>
      <c r="X886" s="132"/>
      <c r="Y886" s="132"/>
      <c r="Z886" s="132"/>
      <c r="AA886" s="132"/>
      <c r="AB886" s="132"/>
    </row>
    <row r="887" spans="15:28" ht="14.25" customHeight="1">
      <c r="O887" s="132"/>
      <c r="P887" s="132"/>
      <c r="Q887" s="132"/>
      <c r="R887" s="132"/>
      <c r="S887" s="132"/>
      <c r="T887" s="132"/>
      <c r="U887" s="132"/>
      <c r="V887" s="132"/>
      <c r="W887" s="132"/>
      <c r="X887" s="132"/>
      <c r="Y887" s="132"/>
      <c r="Z887" s="132"/>
      <c r="AA887" s="132"/>
      <c r="AB887" s="132"/>
    </row>
    <row r="888" spans="15:28" ht="14.25" customHeight="1">
      <c r="O888" s="132"/>
      <c r="P888" s="132"/>
      <c r="Q888" s="132"/>
      <c r="R888" s="132"/>
      <c r="S888" s="132"/>
      <c r="T888" s="132"/>
      <c r="U888" s="132"/>
      <c r="V888" s="132"/>
      <c r="W888" s="132"/>
      <c r="X888" s="132"/>
      <c r="Y888" s="132"/>
      <c r="Z888" s="132"/>
      <c r="AA888" s="132"/>
      <c r="AB888" s="132"/>
    </row>
    <row r="889" spans="15:28" ht="14.25" customHeight="1">
      <c r="O889" s="132"/>
      <c r="P889" s="132"/>
      <c r="Q889" s="132"/>
      <c r="R889" s="132"/>
      <c r="S889" s="132"/>
      <c r="T889" s="132"/>
      <c r="U889" s="132"/>
      <c r="V889" s="132"/>
      <c r="W889" s="132"/>
      <c r="X889" s="132"/>
      <c r="Y889" s="132"/>
      <c r="Z889" s="132"/>
      <c r="AA889" s="132"/>
      <c r="AB889" s="132"/>
    </row>
    <row r="890" spans="15:28" ht="14.25" customHeight="1">
      <c r="O890" s="132"/>
      <c r="P890" s="132"/>
      <c r="Q890" s="132"/>
      <c r="R890" s="132"/>
      <c r="S890" s="132"/>
      <c r="T890" s="132"/>
      <c r="U890" s="132"/>
      <c r="V890" s="132"/>
      <c r="W890" s="132"/>
      <c r="X890" s="132"/>
      <c r="Y890" s="132"/>
      <c r="Z890" s="132"/>
      <c r="AA890" s="132"/>
      <c r="AB890" s="132"/>
    </row>
    <row r="891" spans="15:28" ht="14.25" customHeight="1">
      <c r="O891" s="132"/>
      <c r="P891" s="132"/>
      <c r="Q891" s="132"/>
      <c r="R891" s="132"/>
      <c r="S891" s="132"/>
      <c r="T891" s="132"/>
      <c r="U891" s="132"/>
      <c r="V891" s="132"/>
      <c r="W891" s="132"/>
      <c r="X891" s="132"/>
      <c r="Y891" s="132"/>
      <c r="Z891" s="132"/>
      <c r="AA891" s="132"/>
      <c r="AB891" s="132"/>
    </row>
    <row r="892" spans="15:28" ht="14.25" customHeight="1">
      <c r="O892" s="132"/>
      <c r="P892" s="132"/>
      <c r="Q892" s="132"/>
      <c r="R892" s="132"/>
      <c r="S892" s="132"/>
      <c r="T892" s="132"/>
      <c r="U892" s="132"/>
      <c r="V892" s="132"/>
      <c r="W892" s="132"/>
      <c r="X892" s="132"/>
      <c r="Y892" s="132"/>
      <c r="Z892" s="132"/>
      <c r="AA892" s="132"/>
      <c r="AB892" s="132"/>
    </row>
    <row r="893" spans="15:28" ht="14.25" customHeight="1">
      <c r="O893" s="132"/>
      <c r="P893" s="132"/>
      <c r="Q893" s="132"/>
      <c r="R893" s="132"/>
      <c r="S893" s="132"/>
      <c r="T893" s="132"/>
      <c r="U893" s="132"/>
      <c r="V893" s="132"/>
      <c r="W893" s="132"/>
      <c r="X893" s="132"/>
      <c r="Y893" s="132"/>
      <c r="Z893" s="132"/>
      <c r="AA893" s="132"/>
      <c r="AB893" s="132"/>
    </row>
    <row r="894" spans="15:28" ht="14.25" customHeight="1">
      <c r="O894" s="132"/>
      <c r="P894" s="132"/>
      <c r="Q894" s="132"/>
      <c r="R894" s="132"/>
      <c r="S894" s="132"/>
      <c r="T894" s="132"/>
      <c r="U894" s="132"/>
      <c r="V894" s="132"/>
      <c r="W894" s="132"/>
      <c r="X894" s="132"/>
      <c r="Y894" s="132"/>
      <c r="Z894" s="132"/>
      <c r="AA894" s="132"/>
      <c r="AB894" s="132"/>
    </row>
    <row r="895" spans="15:28" ht="14.25" customHeight="1">
      <c r="O895" s="132"/>
      <c r="P895" s="132"/>
      <c r="Q895" s="132"/>
      <c r="R895" s="132"/>
      <c r="S895" s="132"/>
      <c r="T895" s="132"/>
      <c r="U895" s="132"/>
      <c r="V895" s="132"/>
      <c r="W895" s="132"/>
      <c r="X895" s="132"/>
      <c r="Y895" s="132"/>
      <c r="Z895" s="132"/>
      <c r="AA895" s="132"/>
      <c r="AB895" s="132"/>
    </row>
    <row r="896" spans="15:28" ht="14.25" customHeight="1">
      <c r="O896" s="132"/>
      <c r="P896" s="132"/>
      <c r="Q896" s="132"/>
      <c r="R896" s="132"/>
      <c r="S896" s="132"/>
      <c r="T896" s="132"/>
      <c r="U896" s="132"/>
      <c r="V896" s="132"/>
      <c r="W896" s="132"/>
      <c r="X896" s="132"/>
      <c r="Y896" s="132"/>
      <c r="Z896" s="132"/>
      <c r="AA896" s="132"/>
      <c r="AB896" s="132"/>
    </row>
    <row r="897" spans="15:28" ht="14.25" customHeight="1">
      <c r="O897" s="132"/>
      <c r="P897" s="132"/>
      <c r="Q897" s="132"/>
      <c r="R897" s="132"/>
      <c r="S897" s="132"/>
      <c r="T897" s="132"/>
      <c r="U897" s="132"/>
      <c r="V897" s="132"/>
      <c r="W897" s="132"/>
      <c r="X897" s="132"/>
      <c r="Y897" s="132"/>
      <c r="Z897" s="132"/>
      <c r="AA897" s="132"/>
      <c r="AB897" s="132"/>
    </row>
    <row r="898" spans="15:28" ht="14.25" customHeight="1">
      <c r="O898" s="132"/>
      <c r="P898" s="132"/>
      <c r="Q898" s="132"/>
      <c r="R898" s="132"/>
      <c r="S898" s="132"/>
      <c r="T898" s="132"/>
      <c r="U898" s="132"/>
      <c r="V898" s="132"/>
      <c r="W898" s="132"/>
      <c r="X898" s="132"/>
      <c r="Y898" s="132"/>
      <c r="Z898" s="132"/>
      <c r="AA898" s="132"/>
      <c r="AB898" s="132"/>
    </row>
    <row r="899" spans="15:28" ht="14.25" customHeight="1">
      <c r="O899" s="132"/>
      <c r="P899" s="132"/>
      <c r="Q899" s="132"/>
      <c r="R899" s="132"/>
      <c r="S899" s="132"/>
      <c r="T899" s="132"/>
      <c r="U899" s="132"/>
      <c r="V899" s="132"/>
      <c r="W899" s="132"/>
      <c r="X899" s="132"/>
      <c r="Y899" s="132"/>
      <c r="Z899" s="132"/>
      <c r="AA899" s="132"/>
      <c r="AB899" s="132"/>
    </row>
    <row r="900" spans="15:28" ht="14.25" customHeight="1">
      <c r="O900" s="132"/>
      <c r="P900" s="132"/>
      <c r="Q900" s="132"/>
      <c r="R900" s="132"/>
      <c r="S900" s="132"/>
      <c r="T900" s="132"/>
      <c r="U900" s="132"/>
      <c r="V900" s="132"/>
      <c r="W900" s="132"/>
      <c r="X900" s="132"/>
      <c r="Y900" s="132"/>
      <c r="Z900" s="132"/>
      <c r="AA900" s="132"/>
      <c r="AB900" s="132"/>
    </row>
    <row r="901" spans="15:28" ht="14.25" customHeight="1">
      <c r="O901" s="132"/>
      <c r="P901" s="132"/>
      <c r="Q901" s="132"/>
      <c r="R901" s="132"/>
      <c r="S901" s="132"/>
      <c r="T901" s="132"/>
      <c r="U901" s="132"/>
      <c r="V901" s="132"/>
      <c r="W901" s="132"/>
      <c r="X901" s="132"/>
      <c r="Y901" s="132"/>
      <c r="Z901" s="132"/>
      <c r="AA901" s="132"/>
      <c r="AB901" s="132"/>
    </row>
    <row r="902" spans="15:28" ht="14.25" customHeight="1">
      <c r="O902" s="132"/>
      <c r="P902" s="132"/>
      <c r="Q902" s="132"/>
      <c r="R902" s="132"/>
      <c r="S902" s="132"/>
      <c r="T902" s="132"/>
      <c r="U902" s="132"/>
      <c r="V902" s="132"/>
      <c r="W902" s="132"/>
      <c r="X902" s="132"/>
      <c r="Y902" s="132"/>
      <c r="Z902" s="132"/>
      <c r="AA902" s="132"/>
      <c r="AB902" s="132"/>
    </row>
    <row r="903" spans="15:28" ht="14.25" customHeight="1">
      <c r="O903" s="132"/>
      <c r="P903" s="132"/>
      <c r="Q903" s="132"/>
      <c r="R903" s="132"/>
      <c r="S903" s="132"/>
      <c r="T903" s="132"/>
      <c r="U903" s="132"/>
      <c r="V903" s="132"/>
      <c r="W903" s="132"/>
      <c r="X903" s="132"/>
      <c r="Y903" s="132"/>
      <c r="Z903" s="132"/>
      <c r="AA903" s="132"/>
      <c r="AB903" s="132"/>
    </row>
    <row r="904" spans="15:28" ht="14.25" customHeight="1">
      <c r="O904" s="132"/>
      <c r="P904" s="132"/>
      <c r="Q904" s="132"/>
      <c r="R904" s="132"/>
      <c r="S904" s="132"/>
      <c r="T904" s="132"/>
      <c r="U904" s="132"/>
      <c r="V904" s="132"/>
      <c r="W904" s="132"/>
      <c r="X904" s="132"/>
      <c r="Y904" s="132"/>
      <c r="Z904" s="132"/>
      <c r="AA904" s="132"/>
      <c r="AB904" s="132"/>
    </row>
    <row r="905" spans="15:28" ht="14.25" customHeight="1">
      <c r="O905" s="132"/>
      <c r="P905" s="132"/>
      <c r="Q905" s="132"/>
      <c r="R905" s="132"/>
      <c r="S905" s="132"/>
      <c r="T905" s="132"/>
      <c r="U905" s="132"/>
      <c r="V905" s="132"/>
      <c r="W905" s="132"/>
      <c r="X905" s="132"/>
      <c r="Y905" s="132"/>
      <c r="Z905" s="132"/>
      <c r="AA905" s="132"/>
      <c r="AB905" s="132"/>
    </row>
    <row r="906" spans="15:28" ht="14.25" customHeight="1">
      <c r="O906" s="132"/>
      <c r="P906" s="132"/>
      <c r="Q906" s="132"/>
      <c r="R906" s="132"/>
      <c r="S906" s="132"/>
      <c r="T906" s="132"/>
      <c r="U906" s="132"/>
      <c r="V906" s="132"/>
      <c r="W906" s="132"/>
      <c r="X906" s="132"/>
      <c r="Y906" s="132"/>
      <c r="Z906" s="132"/>
      <c r="AA906" s="132"/>
      <c r="AB906" s="132"/>
    </row>
    <row r="907" spans="15:28" ht="14.25" customHeight="1">
      <c r="O907" s="132"/>
      <c r="P907" s="132"/>
      <c r="Q907" s="132"/>
      <c r="R907" s="132"/>
      <c r="S907" s="132"/>
      <c r="T907" s="132"/>
      <c r="U907" s="132"/>
      <c r="V907" s="132"/>
      <c r="W907" s="132"/>
      <c r="X907" s="132"/>
      <c r="Y907" s="132"/>
      <c r="Z907" s="132"/>
      <c r="AA907" s="132"/>
      <c r="AB907" s="132"/>
    </row>
    <row r="908" spans="15:28" ht="14.25" customHeight="1">
      <c r="O908" s="132"/>
      <c r="P908" s="132"/>
      <c r="Q908" s="132"/>
      <c r="R908" s="132"/>
      <c r="S908" s="132"/>
      <c r="T908" s="132"/>
      <c r="U908" s="132"/>
      <c r="V908" s="132"/>
      <c r="W908" s="132"/>
      <c r="X908" s="132"/>
      <c r="Y908" s="132"/>
      <c r="Z908" s="132"/>
      <c r="AA908" s="132"/>
      <c r="AB908" s="132"/>
    </row>
    <row r="909" spans="15:28" ht="14.25" customHeight="1">
      <c r="O909" s="132"/>
      <c r="P909" s="132"/>
      <c r="Q909" s="132"/>
      <c r="R909" s="132"/>
      <c r="S909" s="132"/>
      <c r="T909" s="132"/>
      <c r="U909" s="132"/>
      <c r="V909" s="132"/>
      <c r="W909" s="132"/>
      <c r="X909" s="132"/>
      <c r="Y909" s="132"/>
      <c r="Z909" s="132"/>
      <c r="AA909" s="132"/>
      <c r="AB909" s="132"/>
    </row>
    <row r="910" spans="15:28" ht="14.25" customHeight="1">
      <c r="O910" s="132"/>
      <c r="P910" s="132"/>
      <c r="Q910" s="132"/>
      <c r="R910" s="132"/>
      <c r="S910" s="132"/>
      <c r="T910" s="132"/>
      <c r="U910" s="132"/>
      <c r="V910" s="132"/>
      <c r="W910" s="132"/>
      <c r="X910" s="132"/>
      <c r="Y910" s="132"/>
      <c r="Z910" s="132"/>
      <c r="AA910" s="132"/>
      <c r="AB910" s="132"/>
    </row>
    <row r="911" spans="15:28" ht="14.25" customHeight="1">
      <c r="O911" s="132"/>
      <c r="P911" s="132"/>
      <c r="Q911" s="132"/>
      <c r="R911" s="132"/>
      <c r="S911" s="132"/>
      <c r="T911" s="132"/>
      <c r="U911" s="132"/>
      <c r="V911" s="132"/>
      <c r="W911" s="132"/>
      <c r="X911" s="132"/>
      <c r="Y911" s="132"/>
      <c r="Z911" s="132"/>
      <c r="AA911" s="132"/>
      <c r="AB911" s="132"/>
    </row>
    <row r="912" spans="15:28" ht="14.25" customHeight="1">
      <c r="O912" s="132"/>
      <c r="P912" s="132"/>
      <c r="Q912" s="132"/>
      <c r="R912" s="132"/>
      <c r="S912" s="132"/>
      <c r="T912" s="132"/>
      <c r="U912" s="132"/>
      <c r="V912" s="132"/>
      <c r="W912" s="132"/>
      <c r="X912" s="132"/>
      <c r="Y912" s="132"/>
      <c r="Z912" s="132"/>
      <c r="AA912" s="132"/>
      <c r="AB912" s="132"/>
    </row>
    <row r="913" spans="15:28" ht="14.25" customHeight="1">
      <c r="O913" s="132"/>
      <c r="P913" s="132"/>
      <c r="Q913" s="132"/>
      <c r="R913" s="132"/>
      <c r="S913" s="132"/>
      <c r="T913" s="132"/>
      <c r="U913" s="132"/>
      <c r="V913" s="132"/>
      <c r="W913" s="132"/>
      <c r="X913" s="132"/>
      <c r="Y913" s="132"/>
      <c r="Z913" s="132"/>
      <c r="AA913" s="132"/>
      <c r="AB913" s="132"/>
    </row>
    <row r="914" spans="15:28" ht="14.25" customHeight="1">
      <c r="O914" s="132"/>
      <c r="P914" s="132"/>
      <c r="Q914" s="132"/>
      <c r="R914" s="132"/>
      <c r="S914" s="132"/>
      <c r="T914" s="132"/>
      <c r="U914" s="132"/>
      <c r="V914" s="132"/>
      <c r="W914" s="132"/>
      <c r="X914" s="132"/>
      <c r="Y914" s="132"/>
      <c r="Z914" s="132"/>
      <c r="AA914" s="132"/>
      <c r="AB914" s="132"/>
    </row>
    <row r="915" spans="15:28" ht="14.25" customHeight="1">
      <c r="O915" s="132"/>
      <c r="P915" s="132"/>
      <c r="Q915" s="132"/>
      <c r="R915" s="132"/>
      <c r="S915" s="132"/>
      <c r="T915" s="132"/>
      <c r="U915" s="132"/>
      <c r="V915" s="132"/>
      <c r="W915" s="132"/>
      <c r="X915" s="132"/>
      <c r="Y915" s="132"/>
      <c r="Z915" s="132"/>
      <c r="AA915" s="132"/>
      <c r="AB915" s="132"/>
    </row>
    <row r="916" spans="15:28" ht="14.25" customHeight="1">
      <c r="O916" s="132"/>
      <c r="P916" s="132"/>
      <c r="Q916" s="132"/>
      <c r="R916" s="132"/>
      <c r="S916" s="132"/>
      <c r="T916" s="132"/>
      <c r="U916" s="132"/>
      <c r="V916" s="132"/>
      <c r="W916" s="132"/>
      <c r="X916" s="132"/>
      <c r="Y916" s="132"/>
      <c r="Z916" s="132"/>
      <c r="AA916" s="132"/>
      <c r="AB916" s="132"/>
    </row>
    <row r="917" spans="15:28" ht="14.25" customHeight="1">
      <c r="O917" s="132"/>
      <c r="P917" s="132"/>
      <c r="Q917" s="132"/>
      <c r="R917" s="132"/>
      <c r="S917" s="132"/>
      <c r="T917" s="132"/>
      <c r="U917" s="132"/>
      <c r="V917" s="132"/>
      <c r="W917" s="132"/>
      <c r="X917" s="132"/>
      <c r="Y917" s="132"/>
      <c r="Z917" s="132"/>
      <c r="AA917" s="132"/>
      <c r="AB917" s="132"/>
    </row>
    <row r="918" spans="15:28" ht="14.25" customHeight="1">
      <c r="O918" s="132"/>
      <c r="P918" s="132"/>
      <c r="Q918" s="132"/>
      <c r="R918" s="132"/>
      <c r="S918" s="132"/>
      <c r="T918" s="132"/>
      <c r="U918" s="132"/>
      <c r="V918" s="132"/>
      <c r="W918" s="132"/>
      <c r="X918" s="132"/>
      <c r="Y918" s="132"/>
      <c r="Z918" s="132"/>
      <c r="AA918" s="132"/>
      <c r="AB918" s="132"/>
    </row>
    <row r="919" spans="15:28" ht="14.25" customHeight="1">
      <c r="O919" s="132"/>
      <c r="P919" s="132"/>
      <c r="Q919" s="132"/>
      <c r="R919" s="132"/>
      <c r="S919" s="132"/>
      <c r="T919" s="132"/>
      <c r="U919" s="132"/>
      <c r="V919" s="132"/>
      <c r="W919" s="132"/>
      <c r="X919" s="132"/>
      <c r="Y919" s="132"/>
      <c r="Z919" s="132"/>
      <c r="AA919" s="132"/>
      <c r="AB919" s="132"/>
    </row>
    <row r="920" spans="15:28" ht="14.25" customHeight="1">
      <c r="O920" s="132"/>
      <c r="P920" s="132"/>
      <c r="Q920" s="132"/>
      <c r="R920" s="132"/>
      <c r="S920" s="132"/>
      <c r="T920" s="132"/>
      <c r="U920" s="132"/>
      <c r="V920" s="132"/>
      <c r="W920" s="132"/>
      <c r="X920" s="132"/>
      <c r="Y920" s="132"/>
      <c r="Z920" s="132"/>
      <c r="AA920" s="132"/>
      <c r="AB920" s="132"/>
    </row>
    <row r="921" spans="15:28" ht="14.25" customHeight="1">
      <c r="O921" s="132"/>
      <c r="P921" s="132"/>
      <c r="Q921" s="132"/>
      <c r="R921" s="132"/>
      <c r="S921" s="132"/>
      <c r="T921" s="132"/>
      <c r="U921" s="132"/>
      <c r="V921" s="132"/>
      <c r="W921" s="132"/>
      <c r="X921" s="132"/>
      <c r="Y921" s="132"/>
      <c r="Z921" s="132"/>
      <c r="AA921" s="132"/>
      <c r="AB921" s="132"/>
    </row>
    <row r="922" spans="15:28" ht="14.25" customHeight="1">
      <c r="O922" s="132"/>
      <c r="P922" s="132"/>
      <c r="Q922" s="132"/>
      <c r="R922" s="132"/>
      <c r="S922" s="132"/>
      <c r="T922" s="132"/>
      <c r="U922" s="132"/>
      <c r="V922" s="132"/>
      <c r="W922" s="132"/>
      <c r="X922" s="132"/>
      <c r="Y922" s="132"/>
      <c r="Z922" s="132"/>
      <c r="AA922" s="132"/>
      <c r="AB922" s="132"/>
    </row>
    <row r="923" spans="15:28" ht="14.25" customHeight="1">
      <c r="O923" s="132"/>
      <c r="P923" s="132"/>
      <c r="Q923" s="132"/>
      <c r="R923" s="132"/>
      <c r="S923" s="132"/>
      <c r="T923" s="132"/>
      <c r="U923" s="132"/>
      <c r="V923" s="132"/>
      <c r="W923" s="132"/>
      <c r="X923" s="132"/>
      <c r="Y923" s="132"/>
      <c r="Z923" s="132"/>
      <c r="AA923" s="132"/>
      <c r="AB923" s="132"/>
    </row>
    <row r="924" spans="15:28" ht="14.25" customHeight="1">
      <c r="O924" s="132"/>
      <c r="P924" s="132"/>
      <c r="Q924" s="132"/>
      <c r="R924" s="132"/>
      <c r="S924" s="132"/>
      <c r="T924" s="132"/>
      <c r="U924" s="132"/>
      <c r="V924" s="132"/>
      <c r="W924" s="132"/>
      <c r="X924" s="132"/>
      <c r="Y924" s="132"/>
      <c r="Z924" s="132"/>
      <c r="AA924" s="132"/>
      <c r="AB924" s="132"/>
    </row>
    <row r="925" spans="15:28" ht="14.25" customHeight="1">
      <c r="O925" s="132"/>
      <c r="P925" s="132"/>
      <c r="Q925" s="132"/>
      <c r="R925" s="132"/>
      <c r="S925" s="132"/>
      <c r="T925" s="132"/>
      <c r="U925" s="132"/>
      <c r="V925" s="132"/>
      <c r="W925" s="132"/>
      <c r="X925" s="132"/>
      <c r="Y925" s="132"/>
      <c r="Z925" s="132"/>
      <c r="AA925" s="132"/>
      <c r="AB925" s="132"/>
    </row>
    <row r="926" spans="15:28" ht="14.25" customHeight="1">
      <c r="O926" s="132"/>
      <c r="P926" s="132"/>
      <c r="Q926" s="132"/>
      <c r="R926" s="132"/>
      <c r="S926" s="132"/>
      <c r="T926" s="132"/>
      <c r="U926" s="132"/>
      <c r="V926" s="132"/>
      <c r="W926" s="132"/>
      <c r="X926" s="132"/>
      <c r="Y926" s="132"/>
      <c r="Z926" s="132"/>
      <c r="AA926" s="132"/>
      <c r="AB926" s="132"/>
    </row>
    <row r="927" spans="15:28" ht="14.25" customHeight="1">
      <c r="O927" s="132"/>
      <c r="P927" s="132"/>
      <c r="Q927" s="132"/>
      <c r="R927" s="132"/>
      <c r="S927" s="132"/>
      <c r="T927" s="132"/>
      <c r="U927" s="132"/>
      <c r="V927" s="132"/>
      <c r="W927" s="132"/>
      <c r="X927" s="132"/>
      <c r="Y927" s="132"/>
      <c r="Z927" s="132"/>
      <c r="AA927" s="132"/>
      <c r="AB927" s="132"/>
    </row>
    <row r="928" spans="15:28" ht="14.25" customHeight="1">
      <c r="O928" s="132"/>
      <c r="P928" s="132"/>
      <c r="Q928" s="132"/>
      <c r="R928" s="132"/>
      <c r="S928" s="132"/>
      <c r="T928" s="132"/>
      <c r="U928" s="132"/>
      <c r="V928" s="132"/>
      <c r="W928" s="132"/>
      <c r="X928" s="132"/>
      <c r="Y928" s="132"/>
      <c r="Z928" s="132"/>
      <c r="AA928" s="132"/>
      <c r="AB928" s="132"/>
    </row>
    <row r="929" spans="15:28" ht="14.25" customHeight="1">
      <c r="O929" s="132"/>
      <c r="P929" s="132"/>
      <c r="Q929" s="132"/>
      <c r="R929" s="132"/>
      <c r="S929" s="132"/>
      <c r="T929" s="132"/>
      <c r="U929" s="132"/>
      <c r="V929" s="132"/>
      <c r="W929" s="132"/>
      <c r="X929" s="132"/>
      <c r="Y929" s="132"/>
      <c r="Z929" s="132"/>
      <c r="AA929" s="132"/>
      <c r="AB929" s="132"/>
    </row>
    <row r="930" spans="15:28" ht="14.25" customHeight="1">
      <c r="O930" s="132"/>
      <c r="P930" s="132"/>
      <c r="Q930" s="132"/>
      <c r="R930" s="132"/>
      <c r="S930" s="132"/>
      <c r="T930" s="132"/>
      <c r="U930" s="132"/>
      <c r="V930" s="132"/>
      <c r="W930" s="132"/>
      <c r="X930" s="132"/>
      <c r="Y930" s="132"/>
      <c r="Z930" s="132"/>
      <c r="AA930" s="132"/>
      <c r="AB930" s="132"/>
    </row>
    <row r="931" spans="15:28" ht="14.25" customHeight="1">
      <c r="O931" s="132"/>
      <c r="P931" s="132"/>
      <c r="Q931" s="132"/>
      <c r="R931" s="132"/>
      <c r="S931" s="132"/>
      <c r="T931" s="132"/>
      <c r="U931" s="132"/>
      <c r="V931" s="132"/>
      <c r="W931" s="132"/>
      <c r="X931" s="132"/>
      <c r="Y931" s="132"/>
      <c r="Z931" s="132"/>
      <c r="AA931" s="132"/>
      <c r="AB931" s="132"/>
    </row>
    <row r="932" spans="15:28" ht="14.25" customHeight="1">
      <c r="O932" s="132"/>
      <c r="P932" s="132"/>
      <c r="Q932" s="132"/>
      <c r="R932" s="132"/>
      <c r="S932" s="132"/>
      <c r="T932" s="132"/>
      <c r="U932" s="132"/>
      <c r="V932" s="132"/>
      <c r="W932" s="132"/>
      <c r="X932" s="132"/>
      <c r="Y932" s="132"/>
      <c r="Z932" s="132"/>
      <c r="AA932" s="132"/>
      <c r="AB932" s="132"/>
    </row>
    <row r="933" spans="15:28" ht="14.25" customHeight="1">
      <c r="O933" s="132"/>
      <c r="P933" s="132"/>
      <c r="Q933" s="132"/>
      <c r="R933" s="132"/>
      <c r="S933" s="132"/>
      <c r="T933" s="132"/>
      <c r="U933" s="132"/>
      <c r="V933" s="132"/>
      <c r="W933" s="132"/>
      <c r="X933" s="132"/>
      <c r="Y933" s="132"/>
      <c r="Z933" s="132"/>
      <c r="AA933" s="132"/>
      <c r="AB933" s="132"/>
    </row>
    <row r="934" spans="15:28" ht="14.25" customHeight="1">
      <c r="O934" s="132"/>
      <c r="P934" s="132"/>
      <c r="Q934" s="132"/>
      <c r="R934" s="132"/>
      <c r="S934" s="132"/>
      <c r="T934" s="132"/>
      <c r="U934" s="132"/>
      <c r="V934" s="132"/>
      <c r="W934" s="132"/>
      <c r="X934" s="132"/>
      <c r="Y934" s="132"/>
      <c r="Z934" s="132"/>
      <c r="AA934" s="132"/>
      <c r="AB934" s="132"/>
    </row>
    <row r="935" spans="15:28" ht="14.25" customHeight="1">
      <c r="O935" s="132"/>
      <c r="P935" s="132"/>
      <c r="Q935" s="132"/>
      <c r="R935" s="132"/>
      <c r="S935" s="132"/>
      <c r="T935" s="132"/>
      <c r="U935" s="132"/>
      <c r="V935" s="132"/>
      <c r="W935" s="132"/>
      <c r="X935" s="132"/>
      <c r="Y935" s="132"/>
      <c r="Z935" s="132"/>
      <c r="AA935" s="132"/>
      <c r="AB935" s="132"/>
    </row>
    <row r="936" spans="15:28" ht="14.25" customHeight="1">
      <c r="O936" s="132"/>
      <c r="P936" s="132"/>
      <c r="Q936" s="132"/>
      <c r="R936" s="132"/>
      <c r="S936" s="132"/>
      <c r="T936" s="132"/>
      <c r="U936" s="132"/>
      <c r="V936" s="132"/>
      <c r="W936" s="132"/>
      <c r="X936" s="132"/>
      <c r="Y936" s="132"/>
      <c r="Z936" s="132"/>
      <c r="AA936" s="132"/>
      <c r="AB936" s="132"/>
    </row>
    <row r="937" spans="15:28" ht="14.25" customHeight="1">
      <c r="O937" s="132"/>
      <c r="P937" s="132"/>
      <c r="Q937" s="132"/>
      <c r="R937" s="132"/>
      <c r="S937" s="132"/>
      <c r="T937" s="132"/>
      <c r="U937" s="132"/>
      <c r="V937" s="132"/>
      <c r="W937" s="132"/>
      <c r="X937" s="132"/>
      <c r="Y937" s="132"/>
      <c r="Z937" s="132"/>
      <c r="AA937" s="132"/>
      <c r="AB937" s="132"/>
    </row>
    <row r="938" spans="15:28" ht="14.25" customHeight="1">
      <c r="O938" s="132"/>
      <c r="P938" s="132"/>
      <c r="Q938" s="132"/>
      <c r="R938" s="132"/>
      <c r="S938" s="132"/>
      <c r="T938" s="132"/>
      <c r="U938" s="132"/>
      <c r="V938" s="132"/>
      <c r="W938" s="132"/>
      <c r="X938" s="132"/>
      <c r="Y938" s="132"/>
      <c r="Z938" s="132"/>
      <c r="AA938" s="132"/>
      <c r="AB938" s="132"/>
    </row>
    <row r="939" spans="15:28" ht="14.25" customHeight="1">
      <c r="O939" s="132"/>
      <c r="P939" s="132"/>
      <c r="Q939" s="132"/>
      <c r="R939" s="132"/>
      <c r="S939" s="132"/>
      <c r="T939" s="132"/>
      <c r="U939" s="132"/>
      <c r="V939" s="132"/>
      <c r="W939" s="132"/>
      <c r="X939" s="132"/>
      <c r="Y939" s="132"/>
      <c r="Z939" s="132"/>
      <c r="AA939" s="132"/>
      <c r="AB939" s="132"/>
    </row>
    <row r="940" spans="15:28" ht="14.25" customHeight="1">
      <c r="O940" s="132"/>
      <c r="P940" s="132"/>
      <c r="Q940" s="132"/>
      <c r="R940" s="132"/>
      <c r="S940" s="132"/>
      <c r="T940" s="132"/>
      <c r="U940" s="132"/>
      <c r="V940" s="132"/>
      <c r="W940" s="132"/>
      <c r="X940" s="132"/>
      <c r="Y940" s="132"/>
      <c r="Z940" s="132"/>
      <c r="AA940" s="132"/>
      <c r="AB940" s="132"/>
    </row>
    <row r="941" spans="15:28" ht="14.25" customHeight="1">
      <c r="O941" s="132"/>
      <c r="P941" s="132"/>
      <c r="Q941" s="132"/>
      <c r="R941" s="132"/>
      <c r="S941" s="132"/>
      <c r="T941" s="132"/>
      <c r="U941" s="132"/>
      <c r="V941" s="132"/>
      <c r="W941" s="132"/>
      <c r="X941" s="132"/>
      <c r="Y941" s="132"/>
      <c r="Z941" s="132"/>
      <c r="AA941" s="132"/>
      <c r="AB941" s="132"/>
    </row>
    <row r="942" spans="15:28" ht="14.25" customHeight="1">
      <c r="O942" s="132"/>
      <c r="P942" s="132"/>
      <c r="Q942" s="132"/>
      <c r="R942" s="132"/>
      <c r="S942" s="132"/>
      <c r="T942" s="132"/>
      <c r="U942" s="132"/>
      <c r="V942" s="132"/>
      <c r="W942" s="132"/>
      <c r="X942" s="132"/>
      <c r="Y942" s="132"/>
      <c r="Z942" s="132"/>
      <c r="AA942" s="132"/>
      <c r="AB942" s="132"/>
    </row>
    <row r="943" spans="15:28" ht="14.25" customHeight="1">
      <c r="O943" s="132"/>
      <c r="P943" s="132"/>
      <c r="Q943" s="132"/>
      <c r="R943" s="132"/>
      <c r="S943" s="132"/>
      <c r="T943" s="132"/>
      <c r="U943" s="132"/>
      <c r="V943" s="132"/>
      <c r="W943" s="132"/>
      <c r="X943" s="132"/>
      <c r="Y943" s="132"/>
      <c r="Z943" s="132"/>
      <c r="AA943" s="132"/>
      <c r="AB943" s="132"/>
    </row>
    <row r="944" spans="15:28" ht="14.25" customHeight="1">
      <c r="O944" s="132"/>
      <c r="P944" s="132"/>
      <c r="Q944" s="132"/>
      <c r="R944" s="132"/>
      <c r="S944" s="132"/>
      <c r="T944" s="132"/>
      <c r="U944" s="132"/>
      <c r="V944" s="132"/>
      <c r="W944" s="132"/>
      <c r="X944" s="132"/>
      <c r="Y944" s="132"/>
      <c r="Z944" s="132"/>
      <c r="AA944" s="132"/>
      <c r="AB944" s="132"/>
    </row>
    <row r="945" spans="15:28" ht="14.25" customHeight="1">
      <c r="O945" s="132"/>
      <c r="P945" s="132"/>
      <c r="Q945" s="132"/>
      <c r="R945" s="132"/>
      <c r="S945" s="132"/>
      <c r="T945" s="132"/>
      <c r="U945" s="132"/>
      <c r="V945" s="132"/>
      <c r="W945" s="132"/>
      <c r="X945" s="132"/>
      <c r="Y945" s="132"/>
      <c r="Z945" s="132"/>
      <c r="AA945" s="132"/>
      <c r="AB945" s="132"/>
    </row>
    <row r="946" spans="15:28" ht="14.25" customHeight="1">
      <c r="O946" s="132"/>
      <c r="P946" s="132"/>
      <c r="Q946" s="132"/>
      <c r="R946" s="132"/>
      <c r="S946" s="132"/>
      <c r="T946" s="132"/>
      <c r="U946" s="132"/>
      <c r="V946" s="132"/>
      <c r="W946" s="132"/>
      <c r="X946" s="132"/>
      <c r="Y946" s="132"/>
      <c r="Z946" s="132"/>
      <c r="AA946" s="132"/>
      <c r="AB946" s="132"/>
    </row>
    <row r="947" spans="15:28" ht="14.25" customHeight="1">
      <c r="O947" s="132"/>
      <c r="P947" s="132"/>
      <c r="Q947" s="132"/>
      <c r="R947" s="132"/>
      <c r="S947" s="132"/>
      <c r="T947" s="132"/>
      <c r="U947" s="132"/>
      <c r="V947" s="132"/>
      <c r="W947" s="132"/>
      <c r="X947" s="132"/>
      <c r="Y947" s="132"/>
      <c r="Z947" s="132"/>
      <c r="AA947" s="132"/>
      <c r="AB947" s="132"/>
    </row>
    <row r="948" spans="15:28" ht="14.25" customHeight="1">
      <c r="O948" s="132"/>
      <c r="P948" s="132"/>
      <c r="Q948" s="132"/>
      <c r="R948" s="132"/>
      <c r="S948" s="132"/>
      <c r="T948" s="132"/>
      <c r="U948" s="132"/>
      <c r="V948" s="132"/>
      <c r="W948" s="132"/>
      <c r="X948" s="132"/>
      <c r="Y948" s="132"/>
      <c r="Z948" s="132"/>
      <c r="AA948" s="132"/>
      <c r="AB948" s="132"/>
    </row>
    <row r="949" spans="15:28" ht="14.25" customHeight="1">
      <c r="O949" s="132"/>
      <c r="P949" s="132"/>
      <c r="Q949" s="132"/>
      <c r="R949" s="132"/>
      <c r="S949" s="132"/>
      <c r="T949" s="132"/>
      <c r="U949" s="132"/>
      <c r="V949" s="132"/>
      <c r="W949" s="132"/>
      <c r="X949" s="132"/>
      <c r="Y949" s="132"/>
      <c r="Z949" s="132"/>
      <c r="AA949" s="132"/>
      <c r="AB949" s="132"/>
    </row>
    <row r="950" spans="15:28" ht="14.25" customHeight="1">
      <c r="O950" s="132"/>
      <c r="P950" s="132"/>
      <c r="Q950" s="132"/>
      <c r="R950" s="132"/>
      <c r="S950" s="132"/>
      <c r="T950" s="132"/>
      <c r="U950" s="132"/>
      <c r="V950" s="132"/>
      <c r="W950" s="132"/>
      <c r="X950" s="132"/>
      <c r="Y950" s="132"/>
      <c r="Z950" s="132"/>
      <c r="AA950" s="132"/>
      <c r="AB950" s="132"/>
    </row>
    <row r="951" spans="15:28" ht="14.25" customHeight="1">
      <c r="O951" s="132"/>
      <c r="P951" s="132"/>
      <c r="Q951" s="132"/>
      <c r="R951" s="132"/>
      <c r="S951" s="132"/>
      <c r="T951" s="132"/>
      <c r="U951" s="132"/>
      <c r="V951" s="132"/>
      <c r="W951" s="132"/>
      <c r="X951" s="132"/>
      <c r="Y951" s="132"/>
      <c r="Z951" s="132"/>
      <c r="AA951" s="132"/>
      <c r="AB951" s="132"/>
    </row>
    <row r="952" spans="15:28" ht="14.25" customHeight="1">
      <c r="O952" s="132"/>
      <c r="P952" s="132"/>
      <c r="Q952" s="132"/>
      <c r="R952" s="132"/>
      <c r="S952" s="132"/>
      <c r="T952" s="132"/>
      <c r="U952" s="132"/>
      <c r="V952" s="132"/>
      <c r="W952" s="132"/>
      <c r="X952" s="132"/>
      <c r="Y952" s="132"/>
      <c r="Z952" s="132"/>
      <c r="AA952" s="132"/>
      <c r="AB952" s="132"/>
    </row>
    <row r="953" spans="15:28" ht="14.25" customHeight="1">
      <c r="O953" s="132"/>
      <c r="P953" s="132"/>
      <c r="Q953" s="132"/>
      <c r="R953" s="132"/>
      <c r="S953" s="132"/>
      <c r="T953" s="132"/>
      <c r="U953" s="132"/>
      <c r="V953" s="132"/>
      <c r="W953" s="132"/>
      <c r="X953" s="132"/>
      <c r="Y953" s="132"/>
      <c r="Z953" s="132"/>
      <c r="AA953" s="132"/>
      <c r="AB953" s="132"/>
    </row>
    <row r="954" spans="15:28" ht="14.25" customHeight="1">
      <c r="O954" s="132"/>
      <c r="P954" s="132"/>
      <c r="Q954" s="132"/>
      <c r="R954" s="132"/>
      <c r="S954" s="132"/>
      <c r="T954" s="132"/>
      <c r="U954" s="132"/>
      <c r="V954" s="132"/>
      <c r="W954" s="132"/>
      <c r="X954" s="132"/>
      <c r="Y954" s="132"/>
      <c r="Z954" s="132"/>
      <c r="AA954" s="132"/>
      <c r="AB954" s="132"/>
    </row>
    <row r="955" spans="15:28" ht="14.25" customHeight="1">
      <c r="O955" s="132"/>
      <c r="P955" s="132"/>
      <c r="Q955" s="132"/>
      <c r="R955" s="132"/>
      <c r="S955" s="132"/>
      <c r="T955" s="132"/>
      <c r="U955" s="132"/>
      <c r="V955" s="132"/>
      <c r="W955" s="132"/>
      <c r="X955" s="132"/>
      <c r="Y955" s="132"/>
      <c r="Z955" s="132"/>
      <c r="AA955" s="132"/>
      <c r="AB955" s="132"/>
    </row>
    <row r="956" spans="15:28" ht="14.25" customHeight="1">
      <c r="O956" s="132"/>
      <c r="P956" s="132"/>
      <c r="Q956" s="132"/>
      <c r="R956" s="132"/>
      <c r="S956" s="132"/>
      <c r="T956" s="132"/>
      <c r="U956" s="132"/>
      <c r="V956" s="132"/>
      <c r="W956" s="132"/>
      <c r="X956" s="132"/>
      <c r="Y956" s="132"/>
      <c r="Z956" s="132"/>
      <c r="AA956" s="132"/>
      <c r="AB956" s="132"/>
    </row>
    <row r="957" spans="15:28" ht="14.25" customHeight="1">
      <c r="O957" s="132"/>
      <c r="P957" s="132"/>
      <c r="Q957" s="132"/>
      <c r="R957" s="132"/>
      <c r="S957" s="132"/>
      <c r="T957" s="132"/>
      <c r="U957" s="132"/>
      <c r="V957" s="132"/>
      <c r="W957" s="132"/>
      <c r="X957" s="132"/>
      <c r="Y957" s="132"/>
      <c r="Z957" s="132"/>
      <c r="AA957" s="132"/>
      <c r="AB957" s="132"/>
    </row>
    <row r="958" spans="15:28" ht="14.25" customHeight="1">
      <c r="O958" s="132"/>
      <c r="P958" s="132"/>
      <c r="Q958" s="132"/>
      <c r="R958" s="132"/>
      <c r="S958" s="132"/>
      <c r="T958" s="132"/>
      <c r="U958" s="132"/>
      <c r="V958" s="132"/>
      <c r="W958" s="132"/>
      <c r="X958" s="132"/>
      <c r="Y958" s="132"/>
      <c r="Z958" s="132"/>
      <c r="AA958" s="132"/>
      <c r="AB958" s="132"/>
    </row>
    <row r="959" spans="15:28" ht="14.25" customHeight="1">
      <c r="O959" s="132"/>
      <c r="P959" s="132"/>
      <c r="Q959" s="132"/>
      <c r="R959" s="132"/>
      <c r="S959" s="132"/>
      <c r="T959" s="132"/>
      <c r="U959" s="132"/>
      <c r="V959" s="132"/>
      <c r="W959" s="132"/>
      <c r="X959" s="132"/>
      <c r="Y959" s="132"/>
      <c r="Z959" s="132"/>
      <c r="AA959" s="132"/>
      <c r="AB959" s="132"/>
    </row>
    <row r="960" spans="15:28" ht="14.25" customHeight="1">
      <c r="O960" s="132"/>
      <c r="P960" s="132"/>
      <c r="Q960" s="132"/>
      <c r="R960" s="132"/>
      <c r="S960" s="132"/>
      <c r="T960" s="132"/>
      <c r="U960" s="132"/>
      <c r="V960" s="132"/>
      <c r="W960" s="132"/>
      <c r="X960" s="132"/>
      <c r="Y960" s="132"/>
      <c r="Z960" s="132"/>
      <c r="AA960" s="132"/>
      <c r="AB960" s="132"/>
    </row>
    <row r="961" spans="15:28" ht="14.25" customHeight="1">
      <c r="O961" s="132"/>
      <c r="P961" s="132"/>
      <c r="Q961" s="132"/>
      <c r="R961" s="132"/>
      <c r="S961" s="132"/>
      <c r="T961" s="132"/>
      <c r="U961" s="132"/>
      <c r="V961" s="132"/>
      <c r="W961" s="132"/>
      <c r="X961" s="132"/>
      <c r="Y961" s="132"/>
      <c r="Z961" s="132"/>
      <c r="AA961" s="132"/>
      <c r="AB961" s="132"/>
    </row>
    <row r="962" spans="15:28" ht="14.25" customHeight="1">
      <c r="O962" s="132"/>
      <c r="P962" s="132"/>
      <c r="Q962" s="132"/>
      <c r="R962" s="132"/>
      <c r="S962" s="132"/>
      <c r="T962" s="132"/>
      <c r="U962" s="132"/>
      <c r="V962" s="132"/>
      <c r="W962" s="132"/>
      <c r="X962" s="132"/>
      <c r="Y962" s="132"/>
      <c r="Z962" s="132"/>
      <c r="AA962" s="132"/>
      <c r="AB962" s="132"/>
    </row>
    <row r="963" spans="15:28" ht="14.25" customHeight="1">
      <c r="O963" s="132"/>
      <c r="P963" s="132"/>
      <c r="Q963" s="132"/>
      <c r="R963" s="132"/>
      <c r="S963" s="132"/>
      <c r="T963" s="132"/>
      <c r="U963" s="132"/>
      <c r="V963" s="132"/>
      <c r="W963" s="132"/>
      <c r="X963" s="132"/>
      <c r="Y963" s="132"/>
      <c r="Z963" s="132"/>
      <c r="AA963" s="132"/>
      <c r="AB963" s="132"/>
    </row>
    <row r="964" spans="15:28" ht="14.25" customHeight="1">
      <c r="O964" s="132"/>
      <c r="P964" s="132"/>
      <c r="Q964" s="132"/>
      <c r="R964" s="132"/>
      <c r="S964" s="132"/>
      <c r="T964" s="132"/>
      <c r="U964" s="132"/>
      <c r="V964" s="132"/>
      <c r="W964" s="132"/>
      <c r="X964" s="132"/>
      <c r="Y964" s="132"/>
      <c r="Z964" s="132"/>
      <c r="AA964" s="132"/>
      <c r="AB964" s="132"/>
    </row>
    <row r="965" spans="15:28" ht="14.25" customHeight="1">
      <c r="O965" s="132"/>
      <c r="P965" s="132"/>
      <c r="Q965" s="132"/>
      <c r="R965" s="132"/>
      <c r="S965" s="132"/>
      <c r="T965" s="132"/>
      <c r="U965" s="132"/>
      <c r="V965" s="132"/>
      <c r="W965" s="132"/>
      <c r="X965" s="132"/>
      <c r="Y965" s="132"/>
      <c r="Z965" s="132"/>
      <c r="AA965" s="132"/>
      <c r="AB965" s="132"/>
    </row>
    <row r="966" spans="15:28" ht="14.25" customHeight="1">
      <c r="O966" s="132"/>
      <c r="P966" s="132"/>
      <c r="Q966" s="132"/>
      <c r="R966" s="132"/>
      <c r="S966" s="132"/>
      <c r="T966" s="132"/>
      <c r="U966" s="132"/>
      <c r="V966" s="132"/>
      <c r="W966" s="132"/>
      <c r="X966" s="132"/>
      <c r="Y966" s="132"/>
      <c r="Z966" s="132"/>
      <c r="AA966" s="132"/>
      <c r="AB966" s="132"/>
    </row>
    <row r="967" spans="15:28" ht="14.25" customHeight="1">
      <c r="O967" s="132"/>
      <c r="P967" s="132"/>
      <c r="Q967" s="132"/>
      <c r="R967" s="132"/>
      <c r="S967" s="132"/>
      <c r="T967" s="132"/>
      <c r="U967" s="132"/>
      <c r="V967" s="132"/>
      <c r="W967" s="132"/>
      <c r="X967" s="132"/>
      <c r="Y967" s="132"/>
      <c r="Z967" s="132"/>
      <c r="AA967" s="132"/>
      <c r="AB967" s="132"/>
    </row>
    <row r="968" spans="15:28" ht="14.25" customHeight="1">
      <c r="O968" s="132"/>
      <c r="P968" s="132"/>
      <c r="Q968" s="132"/>
      <c r="R968" s="132"/>
      <c r="S968" s="132"/>
      <c r="T968" s="132"/>
      <c r="U968" s="132"/>
      <c r="V968" s="132"/>
      <c r="W968" s="132"/>
      <c r="X968" s="132"/>
      <c r="Y968" s="132"/>
      <c r="Z968" s="132"/>
      <c r="AA968" s="132"/>
      <c r="AB968" s="132"/>
    </row>
    <row r="969" spans="15:28" ht="14.25" customHeight="1">
      <c r="O969" s="132"/>
      <c r="P969" s="132"/>
      <c r="Q969" s="132"/>
      <c r="R969" s="132"/>
      <c r="S969" s="132"/>
      <c r="T969" s="132"/>
      <c r="U969" s="132"/>
      <c r="V969" s="132"/>
      <c r="W969" s="132"/>
      <c r="X969" s="132"/>
      <c r="Y969" s="132"/>
      <c r="Z969" s="132"/>
      <c r="AA969" s="132"/>
      <c r="AB969" s="132"/>
    </row>
    <row r="970" spans="15:28" ht="14.25" customHeight="1">
      <c r="O970" s="132"/>
      <c r="P970" s="132"/>
      <c r="Q970" s="132"/>
      <c r="R970" s="132"/>
      <c r="S970" s="132"/>
      <c r="T970" s="132"/>
      <c r="U970" s="132"/>
      <c r="V970" s="132"/>
      <c r="W970" s="132"/>
      <c r="X970" s="132"/>
      <c r="Y970" s="132"/>
      <c r="Z970" s="132"/>
      <c r="AA970" s="132"/>
      <c r="AB970" s="132"/>
    </row>
    <row r="971" spans="15:28" ht="14.25" customHeight="1">
      <c r="O971" s="132"/>
      <c r="P971" s="132"/>
      <c r="Q971" s="132"/>
      <c r="R971" s="132"/>
      <c r="S971" s="132"/>
      <c r="T971" s="132"/>
      <c r="U971" s="132"/>
      <c r="V971" s="132"/>
      <c r="W971" s="132"/>
      <c r="X971" s="132"/>
      <c r="Y971" s="132"/>
      <c r="Z971" s="132"/>
      <c r="AA971" s="132"/>
      <c r="AB971" s="132"/>
    </row>
    <row r="972" spans="15:28" ht="14.25" customHeight="1">
      <c r="O972" s="132"/>
      <c r="P972" s="132"/>
      <c r="Q972" s="132"/>
      <c r="R972" s="132"/>
      <c r="S972" s="132"/>
      <c r="T972" s="132"/>
      <c r="U972" s="132"/>
      <c r="V972" s="132"/>
      <c r="W972" s="132"/>
      <c r="X972" s="132"/>
      <c r="Y972" s="132"/>
      <c r="Z972" s="132"/>
      <c r="AA972" s="132"/>
      <c r="AB972" s="132"/>
    </row>
    <row r="973" spans="15:28" ht="14.25" customHeight="1">
      <c r="O973" s="132"/>
      <c r="P973" s="132"/>
      <c r="Q973" s="132"/>
      <c r="R973" s="132"/>
      <c r="S973" s="132"/>
      <c r="T973" s="132"/>
      <c r="U973" s="132"/>
      <c r="V973" s="132"/>
      <c r="W973" s="132"/>
      <c r="X973" s="132"/>
      <c r="Y973" s="132"/>
      <c r="Z973" s="132"/>
      <c r="AA973" s="132"/>
      <c r="AB973" s="132"/>
    </row>
    <row r="974" spans="15:28" ht="14.25" customHeight="1">
      <c r="O974" s="132"/>
      <c r="P974" s="132"/>
      <c r="Q974" s="132"/>
      <c r="R974" s="132"/>
      <c r="S974" s="132"/>
      <c r="T974" s="132"/>
      <c r="U974" s="132"/>
      <c r="V974" s="132"/>
      <c r="W974" s="132"/>
      <c r="X974" s="132"/>
      <c r="Y974" s="132"/>
      <c r="Z974" s="132"/>
      <c r="AA974" s="132"/>
      <c r="AB974" s="132"/>
    </row>
    <row r="975" spans="15:28" ht="14.25" customHeight="1">
      <c r="O975" s="132"/>
      <c r="P975" s="132"/>
      <c r="Q975" s="132"/>
      <c r="R975" s="132"/>
      <c r="S975" s="132"/>
      <c r="T975" s="132"/>
      <c r="U975" s="132"/>
      <c r="V975" s="132"/>
      <c r="W975" s="132"/>
      <c r="X975" s="132"/>
      <c r="Y975" s="132"/>
      <c r="Z975" s="132"/>
      <c r="AA975" s="132"/>
      <c r="AB975" s="132"/>
    </row>
    <row r="976" spans="15:28" ht="14.25" customHeight="1">
      <c r="O976" s="132"/>
      <c r="P976" s="132"/>
      <c r="Q976" s="132"/>
      <c r="R976" s="132"/>
      <c r="S976" s="132"/>
      <c r="T976" s="132"/>
      <c r="U976" s="132"/>
      <c r="V976" s="132"/>
      <c r="W976" s="132"/>
      <c r="X976" s="132"/>
      <c r="Y976" s="132"/>
      <c r="Z976" s="132"/>
      <c r="AA976" s="132"/>
      <c r="AB976" s="132"/>
    </row>
    <row r="977" spans="15:28" ht="14.25" customHeight="1">
      <c r="O977" s="132"/>
      <c r="P977" s="132"/>
      <c r="Q977" s="132"/>
      <c r="R977" s="132"/>
      <c r="S977" s="132"/>
      <c r="T977" s="132"/>
      <c r="U977" s="132"/>
      <c r="V977" s="132"/>
      <c r="W977" s="132"/>
      <c r="X977" s="132"/>
      <c r="Y977" s="132"/>
      <c r="Z977" s="132"/>
      <c r="AA977" s="132"/>
      <c r="AB977" s="132"/>
    </row>
    <row r="978" spans="15:28" ht="14.25" customHeight="1">
      <c r="O978" s="132"/>
      <c r="P978" s="132"/>
      <c r="Q978" s="132"/>
      <c r="R978" s="132"/>
      <c r="S978" s="132"/>
      <c r="T978" s="132"/>
      <c r="U978" s="132"/>
      <c r="V978" s="132"/>
      <c r="W978" s="132"/>
      <c r="X978" s="132"/>
      <c r="Y978" s="132"/>
      <c r="Z978" s="132"/>
      <c r="AA978" s="132"/>
      <c r="AB978" s="132"/>
    </row>
    <row r="979" spans="15:28" ht="14.25" customHeight="1">
      <c r="O979" s="132"/>
      <c r="P979" s="132"/>
      <c r="Q979" s="132"/>
      <c r="R979" s="132"/>
      <c r="S979" s="132"/>
      <c r="T979" s="132"/>
      <c r="U979" s="132"/>
      <c r="V979" s="132"/>
      <c r="W979" s="132"/>
      <c r="X979" s="132"/>
      <c r="Y979" s="132"/>
      <c r="Z979" s="132"/>
      <c r="AA979" s="132"/>
      <c r="AB979" s="132"/>
    </row>
    <row r="980" spans="15:28" ht="14.25" customHeight="1">
      <c r="O980" s="132"/>
      <c r="P980" s="132"/>
      <c r="Q980" s="132"/>
      <c r="R980" s="132"/>
      <c r="S980" s="132"/>
      <c r="T980" s="132"/>
      <c r="U980" s="132"/>
      <c r="V980" s="132"/>
      <c r="W980" s="132"/>
      <c r="X980" s="132"/>
      <c r="Y980" s="132"/>
      <c r="Z980" s="132"/>
      <c r="AA980" s="132"/>
      <c r="AB980" s="132"/>
    </row>
    <row r="981" spans="15:28" ht="14.25" customHeight="1">
      <c r="O981" s="132"/>
      <c r="P981" s="132"/>
      <c r="Q981" s="132"/>
      <c r="R981" s="132"/>
      <c r="S981" s="132"/>
      <c r="T981" s="132"/>
      <c r="U981" s="132"/>
      <c r="V981" s="132"/>
      <c r="W981" s="132"/>
      <c r="X981" s="132"/>
      <c r="Y981" s="132"/>
      <c r="Z981" s="132"/>
      <c r="AA981" s="132"/>
      <c r="AB981" s="132"/>
    </row>
    <row r="982" spans="15:28" ht="14.25" customHeight="1">
      <c r="O982" s="132"/>
      <c r="P982" s="132"/>
      <c r="Q982" s="132"/>
      <c r="R982" s="132"/>
      <c r="S982" s="132"/>
      <c r="T982" s="132"/>
      <c r="U982" s="132"/>
      <c r="V982" s="132"/>
      <c r="W982" s="132"/>
      <c r="X982" s="132"/>
      <c r="Y982" s="132"/>
      <c r="Z982" s="132"/>
      <c r="AA982" s="132"/>
      <c r="AB982" s="132"/>
    </row>
    <row r="983" spans="15:28" ht="14.25" customHeight="1">
      <c r="O983" s="132"/>
      <c r="P983" s="132"/>
      <c r="Q983" s="132"/>
      <c r="R983" s="132"/>
      <c r="S983" s="132"/>
      <c r="T983" s="132"/>
      <c r="U983" s="132"/>
      <c r="V983" s="132"/>
      <c r="W983" s="132"/>
      <c r="X983" s="132"/>
      <c r="Y983" s="132"/>
      <c r="Z983" s="132"/>
      <c r="AA983" s="132"/>
      <c r="AB983" s="132"/>
    </row>
    <row r="984" spans="15:28" ht="14.25" customHeight="1">
      <c r="O984" s="132"/>
      <c r="P984" s="132"/>
      <c r="Q984" s="132"/>
      <c r="R984" s="132"/>
      <c r="S984" s="132"/>
      <c r="T984" s="132"/>
      <c r="U984" s="132"/>
      <c r="V984" s="132"/>
      <c r="W984" s="132"/>
      <c r="X984" s="132"/>
      <c r="Y984" s="132"/>
      <c r="Z984" s="132"/>
      <c r="AA984" s="132"/>
      <c r="AB984" s="132"/>
    </row>
    <row r="985" spans="15:28" ht="14.25" customHeight="1">
      <c r="O985" s="132"/>
      <c r="P985" s="132"/>
      <c r="Q985" s="132"/>
      <c r="R985" s="132"/>
      <c r="S985" s="132"/>
      <c r="T985" s="132"/>
      <c r="U985" s="132"/>
      <c r="V985" s="132"/>
      <c r="W985" s="132"/>
      <c r="X985" s="132"/>
      <c r="Y985" s="132"/>
      <c r="Z985" s="132"/>
      <c r="AA985" s="132"/>
      <c r="AB985" s="132"/>
    </row>
    <row r="986" spans="15:28" ht="14.25" customHeight="1">
      <c r="O986" s="132"/>
      <c r="P986" s="132"/>
      <c r="Q986" s="132"/>
      <c r="R986" s="132"/>
      <c r="S986" s="132"/>
      <c r="T986" s="132"/>
      <c r="U986" s="132"/>
      <c r="V986" s="132"/>
      <c r="W986" s="132"/>
      <c r="X986" s="132"/>
      <c r="Y986" s="132"/>
      <c r="Z986" s="132"/>
      <c r="AA986" s="132"/>
      <c r="AB986" s="132"/>
    </row>
    <row r="987" spans="15:28" ht="14.25" customHeight="1">
      <c r="O987" s="132"/>
      <c r="P987" s="132"/>
      <c r="Q987" s="132"/>
      <c r="R987" s="132"/>
      <c r="S987" s="132"/>
      <c r="T987" s="132"/>
      <c r="U987" s="132"/>
      <c r="V987" s="132"/>
      <c r="W987" s="132"/>
      <c r="X987" s="132"/>
      <c r="Y987" s="132"/>
      <c r="Z987" s="132"/>
      <c r="AA987" s="132"/>
      <c r="AB987" s="132"/>
    </row>
    <row r="988" spans="15:28" ht="14.25" customHeight="1">
      <c r="O988" s="132"/>
      <c r="P988" s="132"/>
      <c r="Q988" s="132"/>
      <c r="R988" s="132"/>
      <c r="S988" s="132"/>
      <c r="T988" s="132"/>
      <c r="U988" s="132"/>
      <c r="V988" s="132"/>
      <c r="W988" s="132"/>
      <c r="X988" s="132"/>
      <c r="Y988" s="132"/>
      <c r="Z988" s="132"/>
      <c r="AA988" s="132"/>
      <c r="AB988" s="132"/>
    </row>
    <row r="989" spans="15:28" ht="14.25" customHeight="1">
      <c r="O989" s="132"/>
      <c r="P989" s="132"/>
      <c r="Q989" s="132"/>
      <c r="R989" s="132"/>
      <c r="S989" s="132"/>
      <c r="T989" s="132"/>
      <c r="U989" s="132"/>
      <c r="V989" s="132"/>
      <c r="W989" s="132"/>
      <c r="X989" s="132"/>
      <c r="Y989" s="132"/>
      <c r="Z989" s="132"/>
      <c r="AA989" s="132"/>
      <c r="AB989" s="132"/>
    </row>
    <row r="990" spans="15:28" ht="14.25" customHeight="1">
      <c r="O990" s="132"/>
      <c r="P990" s="132"/>
      <c r="Q990" s="132"/>
      <c r="R990" s="132"/>
      <c r="S990" s="132"/>
      <c r="T990" s="132"/>
      <c r="U990" s="132"/>
      <c r="V990" s="132"/>
      <c r="W990" s="132"/>
      <c r="X990" s="132"/>
      <c r="Y990" s="132"/>
      <c r="Z990" s="132"/>
      <c r="AA990" s="132"/>
      <c r="AB990" s="132"/>
    </row>
    <row r="991" spans="15:28" ht="14.25" customHeight="1">
      <c r="O991" s="132"/>
      <c r="P991" s="132"/>
      <c r="Q991" s="132"/>
      <c r="R991" s="132"/>
      <c r="S991" s="132"/>
      <c r="T991" s="132"/>
      <c r="U991" s="132"/>
      <c r="V991" s="132"/>
      <c r="W991" s="132"/>
      <c r="X991" s="132"/>
      <c r="Y991" s="132"/>
      <c r="Z991" s="132"/>
      <c r="AA991" s="132"/>
      <c r="AB991" s="132"/>
    </row>
    <row r="992" spans="15:28" ht="14.25" customHeight="1">
      <c r="O992" s="132"/>
      <c r="P992" s="132"/>
      <c r="Q992" s="132"/>
      <c r="R992" s="132"/>
      <c r="S992" s="132"/>
      <c r="T992" s="132"/>
      <c r="U992" s="132"/>
      <c r="V992" s="132"/>
      <c r="W992" s="132"/>
      <c r="X992" s="132"/>
      <c r="Y992" s="132"/>
      <c r="Z992" s="132"/>
      <c r="AA992" s="132"/>
      <c r="AB992" s="132"/>
    </row>
    <row r="993" spans="15:28" ht="14.25" customHeight="1">
      <c r="O993" s="132"/>
      <c r="P993" s="132"/>
      <c r="Q993" s="132"/>
      <c r="R993" s="132"/>
      <c r="S993" s="132"/>
      <c r="T993" s="132"/>
      <c r="U993" s="132"/>
      <c r="V993" s="132"/>
      <c r="W993" s="132"/>
      <c r="X993" s="132"/>
      <c r="Y993" s="132"/>
      <c r="Z993" s="132"/>
      <c r="AA993" s="132"/>
      <c r="AB993" s="132"/>
    </row>
    <row r="994" spans="15:28" ht="14.25" customHeight="1">
      <c r="O994" s="132"/>
      <c r="P994" s="132"/>
      <c r="Q994" s="132"/>
      <c r="R994" s="132"/>
      <c r="S994" s="132"/>
      <c r="T994" s="132"/>
      <c r="U994" s="132"/>
      <c r="V994" s="132"/>
      <c r="W994" s="132"/>
      <c r="X994" s="132"/>
      <c r="Y994" s="132"/>
      <c r="Z994" s="132"/>
      <c r="AA994" s="132"/>
      <c r="AB994" s="132"/>
    </row>
    <row r="995" spans="15:28" ht="14.25" customHeight="1">
      <c r="O995" s="132"/>
      <c r="P995" s="132"/>
      <c r="Q995" s="132"/>
      <c r="R995" s="132"/>
      <c r="S995" s="132"/>
      <c r="T995" s="132"/>
      <c r="U995" s="132"/>
      <c r="V995" s="132"/>
      <c r="W995" s="132"/>
      <c r="X995" s="132"/>
      <c r="Y995" s="132"/>
      <c r="Z995" s="132"/>
      <c r="AA995" s="132"/>
      <c r="AB995" s="132"/>
    </row>
    <row r="996" spans="15:28" ht="14.25" customHeight="1">
      <c r="O996" s="132"/>
      <c r="P996" s="132"/>
      <c r="Q996" s="132"/>
      <c r="R996" s="132"/>
      <c r="S996" s="132"/>
      <c r="T996" s="132"/>
      <c r="U996" s="132"/>
      <c r="V996" s="132"/>
      <c r="W996" s="132"/>
      <c r="X996" s="132"/>
      <c r="Y996" s="132"/>
      <c r="Z996" s="132"/>
      <c r="AA996" s="132"/>
      <c r="AB996" s="132"/>
    </row>
    <row r="997" spans="15:28" ht="14.25" customHeight="1">
      <c r="O997" s="132"/>
      <c r="P997" s="132"/>
      <c r="Q997" s="132"/>
      <c r="R997" s="132"/>
      <c r="S997" s="132"/>
      <c r="T997" s="132"/>
      <c r="U997" s="132"/>
      <c r="V997" s="132"/>
      <c r="W997" s="132"/>
      <c r="X997" s="132"/>
      <c r="Y997" s="132"/>
      <c r="Z997" s="132"/>
      <c r="AA997" s="132"/>
      <c r="AB997" s="132"/>
    </row>
    <row r="998" spans="15:28" ht="14.25" customHeight="1">
      <c r="O998" s="132"/>
      <c r="P998" s="132"/>
      <c r="Q998" s="132"/>
      <c r="R998" s="132"/>
      <c r="S998" s="132"/>
      <c r="T998" s="132"/>
      <c r="U998" s="132"/>
      <c r="V998" s="132"/>
      <c r="W998" s="132"/>
      <c r="X998" s="132"/>
      <c r="Y998" s="132"/>
      <c r="Z998" s="132"/>
      <c r="AA998" s="132"/>
      <c r="AB998" s="132"/>
    </row>
    <row r="999" spans="15:28" ht="14.25" customHeight="1">
      <c r="O999" s="132"/>
      <c r="P999" s="132"/>
      <c r="Q999" s="132"/>
      <c r="R999" s="132"/>
      <c r="S999" s="132"/>
      <c r="T999" s="132"/>
      <c r="U999" s="132"/>
      <c r="V999" s="132"/>
      <c r="W999" s="132"/>
      <c r="X999" s="132"/>
      <c r="Y999" s="132"/>
      <c r="Z999" s="132"/>
      <c r="AA999" s="132"/>
      <c r="AB999" s="132"/>
    </row>
    <row r="1000" spans="15:28" ht="14.25" customHeight="1">
      <c r="O1000" s="204"/>
      <c r="P1000" s="204"/>
      <c r="Q1000" s="204"/>
      <c r="R1000" s="204"/>
      <c r="S1000" s="204"/>
      <c r="T1000" s="204"/>
      <c r="U1000" s="204"/>
      <c r="V1000" s="204"/>
      <c r="W1000" s="204"/>
      <c r="X1000" s="204"/>
      <c r="Y1000" s="204"/>
      <c r="Z1000" s="204"/>
      <c r="AA1000" s="204"/>
    </row>
  </sheetData>
  <mergeCells count="30">
    <mergeCell ref="C53:D53"/>
    <mergeCell ref="C61:D61"/>
    <mergeCell ref="C62:D62"/>
    <mergeCell ref="C54:D54"/>
    <mergeCell ref="C55:D55"/>
    <mergeCell ref="C56:D56"/>
    <mergeCell ref="C57:D57"/>
    <mergeCell ref="C58:D58"/>
    <mergeCell ref="C59:D59"/>
    <mergeCell ref="C60:D60"/>
    <mergeCell ref="H30:I30"/>
    <mergeCell ref="H35:J35"/>
    <mergeCell ref="C50:D50"/>
    <mergeCell ref="C51:D51"/>
    <mergeCell ref="C52:D52"/>
    <mergeCell ref="H23:I23"/>
    <mergeCell ref="H26:I26"/>
    <mergeCell ref="H27:I27"/>
    <mergeCell ref="H28:I28"/>
    <mergeCell ref="H29:I29"/>
    <mergeCell ref="H16:I16"/>
    <mergeCell ref="H19:I19"/>
    <mergeCell ref="H20:I20"/>
    <mergeCell ref="H21:I21"/>
    <mergeCell ref="H22:I22"/>
    <mergeCell ref="B5:L5"/>
    <mergeCell ref="H12:I12"/>
    <mergeCell ref="H13:I13"/>
    <mergeCell ref="H14:I14"/>
    <mergeCell ref="H15:I15"/>
  </mergeCells>
  <dataValidations count="1">
    <dataValidation type="list" allowBlank="1" showInputMessage="1" showErrorMessage="1" prompt=" - " sqref="E35:G35" xr:uid="{00000000-0002-0000-0400-000000000000}">
      <formula1>Packinghouse_Loss</formula1>
    </dataValidation>
  </dataValidations>
  <pageMargins left="0.7" right="0.7" top="0.75" bottom="0.75" header="0" footer="0"/>
  <pageSetup fitToHeight="0" orientation="landscape"/>
  <headerFooter>
    <oddHeader>&amp;L05-042Name of person filling this out:</oddHead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00"/>
  </sheetPr>
  <dimension ref="A1:I1000"/>
  <sheetViews>
    <sheetView showGridLines="0" workbookViewId="0"/>
  </sheetViews>
  <sheetFormatPr defaultColWidth="14.42578125" defaultRowHeight="15" customHeight="1"/>
  <cols>
    <col min="1" max="1" width="7" customWidth="1"/>
    <col min="2" max="2" width="5.7109375" customWidth="1"/>
    <col min="3" max="3" width="23.42578125" customWidth="1"/>
    <col min="4" max="9" width="10.7109375" customWidth="1"/>
    <col min="10" max="26" width="8" customWidth="1"/>
  </cols>
  <sheetData>
    <row r="1" spans="1:9" ht="14.25" customHeight="1">
      <c r="A1" s="77"/>
    </row>
    <row r="2" spans="1:9" ht="14.25" customHeight="1">
      <c r="A2" s="77"/>
      <c r="B2" s="147"/>
    </row>
    <row r="3" spans="1:9" ht="14.25" customHeight="1">
      <c r="A3" s="77"/>
    </row>
    <row r="4" spans="1:9" ht="14.25" customHeight="1">
      <c r="A4" s="77"/>
    </row>
    <row r="5" spans="1:9" ht="14.25" customHeight="1">
      <c r="A5" s="77"/>
    </row>
    <row r="6" spans="1:9" ht="14.25" customHeight="1">
      <c r="A6" s="77"/>
    </row>
    <row r="7" spans="1:9" ht="14.25" customHeight="1">
      <c r="A7" s="77"/>
    </row>
    <row r="8" spans="1:9" ht="15" customHeight="1">
      <c r="A8" s="77"/>
      <c r="B8" s="10" t="s">
        <v>181</v>
      </c>
    </row>
    <row r="9" spans="1:9" ht="15.75" customHeight="1">
      <c r="A9" s="77"/>
      <c r="B9" s="170" t="s">
        <v>182</v>
      </c>
      <c r="C9" s="171"/>
      <c r="D9" s="172"/>
      <c r="E9" s="172"/>
      <c r="F9" s="172"/>
      <c r="G9" s="172"/>
      <c r="H9" s="172"/>
      <c r="I9" s="173"/>
    </row>
    <row r="10" spans="1:9" ht="15" customHeight="1">
      <c r="A10" s="77"/>
      <c r="B10" s="174" t="s">
        <v>110</v>
      </c>
      <c r="I10" s="175"/>
    </row>
    <row r="11" spans="1:9" ht="30.75" customHeight="1">
      <c r="A11" s="77"/>
      <c r="B11" s="176"/>
      <c r="C11" s="64"/>
      <c r="D11" s="177" t="s">
        <v>48</v>
      </c>
      <c r="E11" s="177" t="s">
        <v>183</v>
      </c>
      <c r="F11" s="177" t="s">
        <v>184</v>
      </c>
      <c r="G11" s="178" t="s">
        <v>151</v>
      </c>
      <c r="H11" s="177"/>
      <c r="I11" s="175"/>
    </row>
    <row r="12" spans="1:9" ht="14.25" customHeight="1">
      <c r="A12" s="77"/>
      <c r="B12" s="176"/>
      <c r="C12" s="205" t="s">
        <v>185</v>
      </c>
      <c r="D12" s="181"/>
      <c r="E12" s="181"/>
      <c r="F12" s="181"/>
      <c r="G12" s="410"/>
      <c r="H12" s="447"/>
      <c r="I12" s="448"/>
    </row>
    <row r="13" spans="1:9" ht="14.25" customHeight="1">
      <c r="A13" s="77"/>
      <c r="B13" s="176"/>
      <c r="C13" s="205" t="s">
        <v>153</v>
      </c>
      <c r="D13" s="179"/>
      <c r="E13" s="179"/>
      <c r="F13" s="179"/>
      <c r="I13" s="175"/>
    </row>
    <row r="14" spans="1:9" ht="14.25" customHeight="1">
      <c r="A14" s="77"/>
      <c r="B14" s="180"/>
      <c r="I14" s="175"/>
    </row>
    <row r="15" spans="1:9" ht="14.25" customHeight="1">
      <c r="A15" s="77"/>
      <c r="B15" s="206" t="s">
        <v>186</v>
      </c>
      <c r="I15" s="175"/>
    </row>
    <row r="16" spans="1:9" ht="15" customHeight="1">
      <c r="A16" s="77"/>
      <c r="B16" s="176"/>
      <c r="C16" s="25"/>
      <c r="D16" s="177" t="s">
        <v>65</v>
      </c>
      <c r="E16" s="177" t="s">
        <v>66</v>
      </c>
      <c r="F16" s="177" t="s">
        <v>67</v>
      </c>
      <c r="I16" s="175"/>
    </row>
    <row r="17" spans="1:9" ht="14.25" customHeight="1">
      <c r="A17" s="77"/>
      <c r="B17" s="176"/>
      <c r="C17" s="207" t="s">
        <v>69</v>
      </c>
      <c r="D17" s="208" t="s">
        <v>187</v>
      </c>
      <c r="E17" s="181"/>
      <c r="F17" s="181"/>
      <c r="I17" s="175"/>
    </row>
    <row r="18" spans="1:9" ht="14.25" customHeight="1">
      <c r="A18" s="77"/>
      <c r="B18" s="176"/>
      <c r="C18" s="207" t="s">
        <v>70</v>
      </c>
      <c r="D18" s="209">
        <v>1</v>
      </c>
      <c r="E18" s="179"/>
      <c r="F18" s="179"/>
      <c r="I18" s="175"/>
    </row>
    <row r="19" spans="1:9" ht="14.25" customHeight="1">
      <c r="A19" s="77"/>
      <c r="B19" s="176"/>
      <c r="I19" s="175"/>
    </row>
    <row r="20" spans="1:9" ht="15" customHeight="1">
      <c r="A20" s="77"/>
      <c r="B20" s="174" t="s">
        <v>188</v>
      </c>
      <c r="I20" s="175"/>
    </row>
    <row r="21" spans="1:9" ht="14.25" customHeight="1">
      <c r="A21" s="77"/>
      <c r="B21" s="184"/>
      <c r="C21" s="25" t="s">
        <v>189</v>
      </c>
      <c r="D21" s="210"/>
      <c r="I21" s="175"/>
    </row>
    <row r="22" spans="1:9" ht="15" customHeight="1">
      <c r="A22" s="77"/>
      <c r="B22" s="186"/>
      <c r="C22" s="187"/>
      <c r="D22" s="187"/>
      <c r="E22" s="187"/>
      <c r="F22" s="187"/>
      <c r="G22" s="187"/>
      <c r="H22" s="187"/>
      <c r="I22" s="188"/>
    </row>
    <row r="23" spans="1:9" ht="15" customHeight="1">
      <c r="A23" s="77"/>
    </row>
    <row r="24" spans="1:9" ht="15.75" customHeight="1">
      <c r="A24" s="77"/>
      <c r="B24" s="170" t="s">
        <v>147</v>
      </c>
      <c r="C24" s="171"/>
      <c r="D24" s="172"/>
      <c r="E24" s="172"/>
      <c r="F24" s="172"/>
      <c r="G24" s="172"/>
      <c r="H24" s="172"/>
      <c r="I24" s="173"/>
    </row>
    <row r="25" spans="1:9" ht="15" customHeight="1">
      <c r="A25" s="77"/>
      <c r="B25" s="174" t="s">
        <v>110</v>
      </c>
      <c r="I25" s="175"/>
    </row>
    <row r="26" spans="1:9" ht="15" customHeight="1">
      <c r="A26" s="77"/>
      <c r="B26" s="176"/>
      <c r="D26" s="177" t="s">
        <v>148</v>
      </c>
      <c r="E26" s="177" t="s">
        <v>149</v>
      </c>
      <c r="F26" s="177" t="s">
        <v>150</v>
      </c>
      <c r="G26" s="178" t="s">
        <v>151</v>
      </c>
      <c r="I26" s="175"/>
    </row>
    <row r="27" spans="1:9" ht="14.25" customHeight="1">
      <c r="A27" s="77"/>
      <c r="B27" s="176"/>
      <c r="C27" s="25" t="s">
        <v>152</v>
      </c>
      <c r="D27" s="179"/>
      <c r="E27" s="179"/>
      <c r="F27" s="179"/>
      <c r="G27" s="410"/>
      <c r="H27" s="447"/>
      <c r="I27" s="448"/>
    </row>
    <row r="28" spans="1:9" ht="14.25" customHeight="1">
      <c r="A28" s="77"/>
      <c r="B28" s="176"/>
      <c r="C28" s="25" t="s">
        <v>153</v>
      </c>
      <c r="D28" s="179"/>
      <c r="E28" s="179"/>
      <c r="F28" s="179"/>
      <c r="I28" s="175"/>
    </row>
    <row r="29" spans="1:9" ht="14.25" customHeight="1">
      <c r="A29" s="77"/>
      <c r="B29" s="180"/>
      <c r="I29" s="175"/>
    </row>
    <row r="30" spans="1:9" ht="14.25" customHeight="1">
      <c r="A30" s="77"/>
      <c r="B30" s="174" t="s">
        <v>190</v>
      </c>
      <c r="I30" s="175"/>
    </row>
    <row r="31" spans="1:9" ht="15" customHeight="1">
      <c r="A31" s="77"/>
      <c r="B31" s="176"/>
      <c r="D31" s="177" t="s">
        <v>65</v>
      </c>
      <c r="E31" s="177" t="s">
        <v>66</v>
      </c>
      <c r="F31" s="177" t="s">
        <v>67</v>
      </c>
      <c r="I31" s="175"/>
    </row>
    <row r="32" spans="1:9" ht="14.25" customHeight="1">
      <c r="A32" s="77"/>
      <c r="B32" s="176"/>
      <c r="C32" s="25" t="s">
        <v>69</v>
      </c>
      <c r="D32" s="181"/>
      <c r="E32" s="181"/>
      <c r="F32" s="181"/>
      <c r="I32" s="175"/>
    </row>
    <row r="33" spans="1:9" ht="14.25" customHeight="1">
      <c r="A33" s="77"/>
      <c r="B33" s="176"/>
      <c r="C33" s="25" t="s">
        <v>70</v>
      </c>
      <c r="D33" s="179"/>
      <c r="E33" s="179"/>
      <c r="F33" s="179"/>
      <c r="I33" s="175"/>
    </row>
    <row r="34" spans="1:9" ht="14.25" customHeight="1">
      <c r="A34" s="77"/>
      <c r="B34" s="176"/>
      <c r="I34" s="175"/>
    </row>
    <row r="35" spans="1:9" ht="15" customHeight="1">
      <c r="A35" s="77"/>
      <c r="B35" s="174" t="s">
        <v>155</v>
      </c>
      <c r="I35" s="175"/>
    </row>
    <row r="36" spans="1:9" ht="14.25" customHeight="1">
      <c r="A36" s="77"/>
      <c r="B36" s="182"/>
      <c r="C36" s="25" t="s">
        <v>156</v>
      </c>
      <c r="D36" s="183"/>
      <c r="E36" s="53" t="s">
        <v>157</v>
      </c>
      <c r="I36" s="175"/>
    </row>
    <row r="37" spans="1:9" ht="14.25" customHeight="1">
      <c r="A37" s="77"/>
      <c r="B37" s="184"/>
      <c r="C37" s="25" t="s">
        <v>158</v>
      </c>
      <c r="D37" s="185"/>
      <c r="E37" s="53" t="s">
        <v>159</v>
      </c>
      <c r="I37" s="175"/>
    </row>
    <row r="38" spans="1:9" ht="15" customHeight="1">
      <c r="A38" s="77"/>
      <c r="B38" s="186"/>
      <c r="C38" s="187"/>
      <c r="D38" s="187"/>
      <c r="E38" s="187"/>
      <c r="F38" s="187"/>
      <c r="G38" s="187"/>
      <c r="H38" s="187"/>
      <c r="I38" s="188"/>
    </row>
    <row r="39" spans="1:9" ht="15" customHeight="1">
      <c r="A39" s="77"/>
    </row>
    <row r="40" spans="1:9" ht="15.75" customHeight="1">
      <c r="A40" s="77"/>
      <c r="B40" s="170" t="s">
        <v>191</v>
      </c>
      <c r="C40" s="171"/>
      <c r="D40" s="172"/>
      <c r="E40" s="172"/>
      <c r="F40" s="172"/>
      <c r="G40" s="172"/>
      <c r="H40" s="172"/>
      <c r="I40" s="173"/>
    </row>
    <row r="41" spans="1:9" ht="15" customHeight="1">
      <c r="A41" s="77"/>
      <c r="B41" s="174" t="s">
        <v>110</v>
      </c>
      <c r="I41" s="175"/>
    </row>
    <row r="42" spans="1:9" ht="15" customHeight="1">
      <c r="A42" s="77"/>
      <c r="B42" s="176"/>
      <c r="D42" s="177" t="s">
        <v>148</v>
      </c>
      <c r="E42" s="177" t="s">
        <v>149</v>
      </c>
      <c r="F42" s="177" t="s">
        <v>150</v>
      </c>
      <c r="G42" s="178" t="s">
        <v>151</v>
      </c>
      <c r="I42" s="175"/>
    </row>
    <row r="43" spans="1:9" ht="14.25" customHeight="1">
      <c r="A43" s="77"/>
      <c r="B43" s="176"/>
      <c r="C43" s="25" t="s">
        <v>152</v>
      </c>
      <c r="D43" s="181"/>
      <c r="E43" s="181"/>
      <c r="F43" s="181"/>
      <c r="G43" s="410"/>
      <c r="H43" s="447"/>
      <c r="I43" s="448"/>
    </row>
    <row r="44" spans="1:9" ht="14.25" customHeight="1">
      <c r="A44" s="77"/>
      <c r="B44" s="176"/>
      <c r="C44" s="25" t="s">
        <v>153</v>
      </c>
      <c r="D44" s="179"/>
      <c r="E44" s="179"/>
      <c r="F44" s="179"/>
      <c r="I44" s="175"/>
    </row>
    <row r="45" spans="1:9" ht="14.25" customHeight="1">
      <c r="A45" s="77"/>
      <c r="B45" s="180"/>
      <c r="I45" s="175"/>
    </row>
    <row r="46" spans="1:9" ht="14.25" customHeight="1">
      <c r="A46" s="77"/>
      <c r="B46" s="174" t="s">
        <v>190</v>
      </c>
      <c r="I46" s="175"/>
    </row>
    <row r="47" spans="1:9" ht="15" customHeight="1">
      <c r="A47" s="77"/>
      <c r="B47" s="176"/>
      <c r="D47" s="177" t="s">
        <v>65</v>
      </c>
      <c r="E47" s="177" t="s">
        <v>66</v>
      </c>
      <c r="F47" s="177" t="s">
        <v>67</v>
      </c>
      <c r="I47" s="175"/>
    </row>
    <row r="48" spans="1:9" ht="14.25" customHeight="1">
      <c r="A48" s="77"/>
      <c r="B48" s="176"/>
      <c r="C48" s="25" t="s">
        <v>69</v>
      </c>
      <c r="D48" s="181"/>
      <c r="E48" s="181"/>
      <c r="F48" s="181"/>
      <c r="I48" s="175"/>
    </row>
    <row r="49" spans="1:9" ht="14.25" customHeight="1">
      <c r="A49" s="77"/>
      <c r="B49" s="176"/>
      <c r="C49" s="25" t="s">
        <v>70</v>
      </c>
      <c r="D49" s="179"/>
      <c r="E49" s="179"/>
      <c r="F49" s="179"/>
      <c r="I49" s="175"/>
    </row>
    <row r="50" spans="1:9" ht="14.25" customHeight="1">
      <c r="A50" s="77"/>
      <c r="B50" s="176"/>
      <c r="I50" s="175"/>
    </row>
    <row r="51" spans="1:9" ht="15" customHeight="1">
      <c r="A51" s="77"/>
      <c r="B51" s="174" t="s">
        <v>155</v>
      </c>
      <c r="I51" s="175"/>
    </row>
    <row r="52" spans="1:9" ht="14.25" customHeight="1">
      <c r="A52" s="77"/>
      <c r="B52" s="184"/>
      <c r="C52" s="25" t="s">
        <v>156</v>
      </c>
      <c r="D52" s="210"/>
      <c r="E52" s="53" t="s">
        <v>157</v>
      </c>
      <c r="I52" s="175"/>
    </row>
    <row r="53" spans="1:9" ht="14.25" customHeight="1">
      <c r="A53" s="77"/>
      <c r="B53" s="184"/>
      <c r="C53" s="25" t="s">
        <v>158</v>
      </c>
      <c r="D53" s="211"/>
      <c r="E53" s="53" t="s">
        <v>159</v>
      </c>
      <c r="I53" s="175"/>
    </row>
    <row r="54" spans="1:9" ht="15" customHeight="1">
      <c r="A54" s="77"/>
      <c r="B54" s="186"/>
      <c r="C54" s="187"/>
      <c r="D54" s="187"/>
      <c r="E54" s="187"/>
      <c r="F54" s="187"/>
      <c r="G54" s="187"/>
      <c r="H54" s="187"/>
      <c r="I54" s="188"/>
    </row>
    <row r="55" spans="1:9" ht="15" customHeight="1">
      <c r="A55" s="77"/>
    </row>
    <row r="56" spans="1:9" ht="15.75" customHeight="1">
      <c r="A56" s="77"/>
      <c r="B56" s="170" t="s">
        <v>192</v>
      </c>
      <c r="C56" s="171"/>
      <c r="D56" s="172"/>
      <c r="E56" s="172"/>
      <c r="F56" s="172"/>
      <c r="G56" s="172"/>
      <c r="H56" s="172"/>
      <c r="I56" s="173"/>
    </row>
    <row r="57" spans="1:9" ht="15" customHeight="1">
      <c r="A57" s="77"/>
      <c r="B57" s="174" t="s">
        <v>110</v>
      </c>
      <c r="I57" s="175"/>
    </row>
    <row r="58" spans="1:9" ht="15" customHeight="1">
      <c r="A58" s="77"/>
      <c r="B58" s="176"/>
      <c r="D58" s="177" t="s">
        <v>148</v>
      </c>
      <c r="E58" s="177" t="s">
        <v>149</v>
      </c>
      <c r="F58" s="177" t="s">
        <v>150</v>
      </c>
      <c r="G58" s="178" t="s">
        <v>151</v>
      </c>
      <c r="I58" s="175"/>
    </row>
    <row r="59" spans="1:9" ht="14.25" customHeight="1">
      <c r="A59" s="77"/>
      <c r="B59" s="176"/>
      <c r="C59" s="25" t="s">
        <v>152</v>
      </c>
      <c r="D59" s="181"/>
      <c r="E59" s="181"/>
      <c r="F59" s="181"/>
      <c r="G59" s="410"/>
      <c r="H59" s="447"/>
      <c r="I59" s="448"/>
    </row>
    <row r="60" spans="1:9" ht="14.25" customHeight="1">
      <c r="A60" s="77"/>
      <c r="B60" s="176"/>
      <c r="C60" s="25" t="s">
        <v>153</v>
      </c>
      <c r="D60" s="179"/>
      <c r="E60" s="179"/>
      <c r="F60" s="179"/>
      <c r="I60" s="175"/>
    </row>
    <row r="61" spans="1:9" ht="14.25" customHeight="1">
      <c r="A61" s="77"/>
      <c r="B61" s="180"/>
      <c r="I61" s="175"/>
    </row>
    <row r="62" spans="1:9" ht="14.25" customHeight="1">
      <c r="A62" s="77"/>
      <c r="B62" s="174" t="s">
        <v>190</v>
      </c>
      <c r="I62" s="175"/>
    </row>
    <row r="63" spans="1:9" ht="15" customHeight="1">
      <c r="A63" s="77"/>
      <c r="B63" s="176"/>
      <c r="D63" s="177" t="s">
        <v>65</v>
      </c>
      <c r="E63" s="177" t="s">
        <v>66</v>
      </c>
      <c r="F63" s="177" t="s">
        <v>67</v>
      </c>
      <c r="I63" s="175"/>
    </row>
    <row r="64" spans="1:9" ht="14.25" customHeight="1">
      <c r="A64" s="77"/>
      <c r="B64" s="176"/>
      <c r="C64" s="25" t="s">
        <v>69</v>
      </c>
      <c r="D64" s="181"/>
      <c r="E64" s="181"/>
      <c r="F64" s="181"/>
      <c r="I64" s="175"/>
    </row>
    <row r="65" spans="1:9" ht="14.25" customHeight="1">
      <c r="A65" s="77"/>
      <c r="B65" s="176"/>
      <c r="C65" s="25" t="s">
        <v>70</v>
      </c>
      <c r="D65" s="179"/>
      <c r="E65" s="179"/>
      <c r="F65" s="179"/>
      <c r="I65" s="175"/>
    </row>
    <row r="66" spans="1:9" ht="14.25" customHeight="1">
      <c r="A66" s="77"/>
      <c r="B66" s="176"/>
      <c r="I66" s="175"/>
    </row>
    <row r="67" spans="1:9" ht="15" customHeight="1">
      <c r="A67" s="77"/>
      <c r="B67" s="174" t="s">
        <v>155</v>
      </c>
      <c r="I67" s="175"/>
    </row>
    <row r="68" spans="1:9" ht="14.25" customHeight="1">
      <c r="A68" s="77"/>
      <c r="B68" s="184"/>
      <c r="C68" s="25" t="s">
        <v>156</v>
      </c>
      <c r="D68" s="210"/>
      <c r="E68" s="53" t="s">
        <v>157</v>
      </c>
      <c r="I68" s="175"/>
    </row>
    <row r="69" spans="1:9" ht="14.25" customHeight="1">
      <c r="A69" s="77"/>
      <c r="B69" s="184"/>
      <c r="C69" s="25" t="s">
        <v>158</v>
      </c>
      <c r="D69" s="211"/>
      <c r="E69" s="53" t="s">
        <v>159</v>
      </c>
      <c r="I69" s="175"/>
    </row>
    <row r="70" spans="1:9" ht="15" customHeight="1">
      <c r="A70" s="77"/>
      <c r="B70" s="186"/>
      <c r="C70" s="187"/>
      <c r="D70" s="187"/>
      <c r="E70" s="187"/>
      <c r="F70" s="187"/>
      <c r="G70" s="187"/>
      <c r="H70" s="187"/>
      <c r="I70" s="188"/>
    </row>
    <row r="71" spans="1:9" ht="14.25" customHeight="1">
      <c r="A71" s="77"/>
    </row>
    <row r="72" spans="1:9" ht="14.25" customHeight="1">
      <c r="A72" s="77"/>
    </row>
    <row r="73" spans="1:9" ht="14.25" customHeight="1">
      <c r="A73" s="77"/>
    </row>
    <row r="74" spans="1:9" ht="14.25" customHeight="1">
      <c r="A74" s="77"/>
    </row>
    <row r="75" spans="1:9" ht="14.25" customHeight="1">
      <c r="A75" s="77"/>
    </row>
    <row r="76" spans="1:9" ht="14.25" customHeight="1">
      <c r="A76" s="77"/>
    </row>
    <row r="77" spans="1:9" ht="14.25" customHeight="1">
      <c r="A77" s="77"/>
    </row>
    <row r="78" spans="1:9" ht="14.25" customHeight="1">
      <c r="A78" s="77"/>
    </row>
    <row r="79" spans="1:9" ht="14.25" customHeight="1">
      <c r="A79" s="77"/>
    </row>
    <row r="80" spans="1:9" ht="14.25" customHeight="1">
      <c r="A80" s="77"/>
    </row>
    <row r="81" spans="1:1" ht="14.25" customHeight="1">
      <c r="A81" s="77"/>
    </row>
    <row r="82" spans="1:1" ht="14.25" customHeight="1">
      <c r="A82" s="77"/>
    </row>
    <row r="83" spans="1:1" ht="14.25" customHeight="1">
      <c r="A83" s="77"/>
    </row>
    <row r="84" spans="1:1" ht="14.25" customHeight="1">
      <c r="A84" s="77"/>
    </row>
    <row r="85" spans="1:1" ht="14.25" customHeight="1">
      <c r="A85" s="77"/>
    </row>
    <row r="86" spans="1:1" ht="14.25" customHeight="1">
      <c r="A86" s="77"/>
    </row>
    <row r="87" spans="1:1" ht="14.25" customHeight="1">
      <c r="A87" s="77"/>
    </row>
    <row r="88" spans="1:1" ht="14.25" customHeight="1">
      <c r="A88" s="77"/>
    </row>
    <row r="89" spans="1:1" ht="14.25" customHeight="1">
      <c r="A89" s="77"/>
    </row>
    <row r="90" spans="1:1" ht="14.25" customHeight="1">
      <c r="A90" s="77"/>
    </row>
    <row r="91" spans="1:1" ht="14.25" customHeight="1">
      <c r="A91" s="77"/>
    </row>
    <row r="92" spans="1:1" ht="14.25" customHeight="1">
      <c r="A92" s="77"/>
    </row>
    <row r="93" spans="1:1" ht="14.25" customHeight="1">
      <c r="A93" s="77"/>
    </row>
    <row r="94" spans="1:1" ht="14.25" customHeight="1">
      <c r="A94" s="77"/>
    </row>
    <row r="95" spans="1:1" ht="14.25" customHeight="1">
      <c r="A95" s="77"/>
    </row>
    <row r="96" spans="1:1" ht="14.25" customHeight="1">
      <c r="A96" s="77"/>
    </row>
    <row r="97" spans="1:1" ht="14.25" customHeight="1">
      <c r="A97" s="77"/>
    </row>
    <row r="98" spans="1:1" ht="14.25" customHeight="1">
      <c r="A98" s="77"/>
    </row>
    <row r="99" spans="1:1" ht="14.25" customHeight="1">
      <c r="A99" s="77"/>
    </row>
    <row r="100" spans="1:1" ht="14.25" customHeight="1">
      <c r="A100" s="77"/>
    </row>
    <row r="101" spans="1:1" ht="14.25" customHeight="1">
      <c r="A101" s="77"/>
    </row>
    <row r="102" spans="1:1" ht="14.25" customHeight="1">
      <c r="A102" s="77"/>
    </row>
    <row r="103" spans="1:1" ht="14.25" customHeight="1">
      <c r="A103" s="77"/>
    </row>
    <row r="104" spans="1:1" ht="14.25" customHeight="1">
      <c r="A104" s="77"/>
    </row>
    <row r="105" spans="1:1" ht="14.25" customHeight="1">
      <c r="A105" s="77"/>
    </row>
    <row r="106" spans="1:1" ht="14.25" customHeight="1">
      <c r="A106" s="77"/>
    </row>
    <row r="107" spans="1:1" ht="14.25" customHeight="1">
      <c r="A107" s="77"/>
    </row>
    <row r="108" spans="1:1" ht="14.25" customHeight="1">
      <c r="A108" s="77"/>
    </row>
    <row r="109" spans="1:1" ht="14.25" customHeight="1">
      <c r="A109" s="77"/>
    </row>
    <row r="110" spans="1:1" ht="14.25" customHeight="1">
      <c r="A110" s="77"/>
    </row>
    <row r="111" spans="1:1" ht="14.25" customHeight="1">
      <c r="A111" s="77"/>
    </row>
    <row r="112" spans="1:1" ht="14.25" customHeight="1">
      <c r="A112" s="77"/>
    </row>
    <row r="113" spans="1:1" ht="14.25" customHeight="1">
      <c r="A113" s="77"/>
    </row>
    <row r="114" spans="1:1" ht="14.25" customHeight="1">
      <c r="A114" s="77"/>
    </row>
    <row r="115" spans="1:1" ht="14.25" customHeight="1">
      <c r="A115" s="77"/>
    </row>
    <row r="116" spans="1:1" ht="14.25" customHeight="1">
      <c r="A116" s="77"/>
    </row>
    <row r="117" spans="1:1" ht="14.25" customHeight="1">
      <c r="A117" s="77"/>
    </row>
    <row r="118" spans="1:1" ht="14.25" customHeight="1">
      <c r="A118" s="77"/>
    </row>
    <row r="119" spans="1:1" ht="14.25" customHeight="1">
      <c r="A119" s="77"/>
    </row>
    <row r="120" spans="1:1" ht="14.25" customHeight="1">
      <c r="A120" s="77"/>
    </row>
    <row r="121" spans="1:1" ht="14.25" customHeight="1">
      <c r="A121" s="77"/>
    </row>
    <row r="122" spans="1:1" ht="14.25" customHeight="1">
      <c r="A122" s="77"/>
    </row>
    <row r="123" spans="1:1" ht="14.25" customHeight="1">
      <c r="A123" s="77"/>
    </row>
    <row r="124" spans="1:1" ht="14.25" customHeight="1">
      <c r="A124" s="77"/>
    </row>
    <row r="125" spans="1:1" ht="14.25" customHeight="1">
      <c r="A125" s="77"/>
    </row>
    <row r="126" spans="1:1" ht="14.25" customHeight="1">
      <c r="A126" s="77"/>
    </row>
    <row r="127" spans="1:1" ht="14.25" customHeight="1">
      <c r="A127" s="77"/>
    </row>
    <row r="128" spans="1:1" ht="14.25" customHeight="1">
      <c r="A128" s="77"/>
    </row>
    <row r="129" spans="1:1" ht="14.25" customHeight="1">
      <c r="A129" s="77"/>
    </row>
    <row r="130" spans="1:1" ht="14.25" customHeight="1">
      <c r="A130" s="77"/>
    </row>
    <row r="131" spans="1:1" ht="14.25" customHeight="1">
      <c r="A131" s="77"/>
    </row>
    <row r="132" spans="1:1" ht="14.25" customHeight="1">
      <c r="A132" s="77"/>
    </row>
    <row r="133" spans="1:1" ht="14.25" customHeight="1">
      <c r="A133" s="77"/>
    </row>
    <row r="134" spans="1:1" ht="14.25" customHeight="1">
      <c r="A134" s="77"/>
    </row>
    <row r="135" spans="1:1" ht="14.25" customHeight="1">
      <c r="A135" s="77"/>
    </row>
    <row r="136" spans="1:1" ht="14.25" customHeight="1">
      <c r="A136" s="77"/>
    </row>
    <row r="137" spans="1:1" ht="14.25" customHeight="1">
      <c r="A137" s="77"/>
    </row>
    <row r="138" spans="1:1" ht="14.25" customHeight="1">
      <c r="A138" s="77"/>
    </row>
    <row r="139" spans="1:1" ht="14.25" customHeight="1">
      <c r="A139" s="77"/>
    </row>
    <row r="140" spans="1:1" ht="14.25" customHeight="1">
      <c r="A140" s="77"/>
    </row>
    <row r="141" spans="1:1" ht="14.25" customHeight="1">
      <c r="A141" s="77"/>
    </row>
    <row r="142" spans="1:1" ht="14.25" customHeight="1">
      <c r="A142" s="77"/>
    </row>
    <row r="143" spans="1:1" ht="14.25" customHeight="1">
      <c r="A143" s="77"/>
    </row>
    <row r="144" spans="1:1" ht="14.25" customHeight="1">
      <c r="A144" s="77"/>
    </row>
    <row r="145" spans="1:1" ht="14.25" customHeight="1">
      <c r="A145" s="77"/>
    </row>
    <row r="146" spans="1:1" ht="14.25" customHeight="1">
      <c r="A146" s="77"/>
    </row>
    <row r="147" spans="1:1" ht="14.25" customHeight="1">
      <c r="A147" s="77"/>
    </row>
    <row r="148" spans="1:1" ht="14.25" customHeight="1">
      <c r="A148" s="77"/>
    </row>
    <row r="149" spans="1:1" ht="14.25" customHeight="1">
      <c r="A149" s="77"/>
    </row>
    <row r="150" spans="1:1" ht="14.25" customHeight="1">
      <c r="A150" s="77"/>
    </row>
    <row r="151" spans="1:1" ht="14.25" customHeight="1">
      <c r="A151" s="77"/>
    </row>
    <row r="152" spans="1:1" ht="14.25" customHeight="1">
      <c r="A152" s="77"/>
    </row>
    <row r="153" spans="1:1" ht="14.25" customHeight="1">
      <c r="A153" s="77"/>
    </row>
    <row r="154" spans="1:1" ht="14.25" customHeight="1">
      <c r="A154" s="77"/>
    </row>
    <row r="155" spans="1:1" ht="14.25" customHeight="1">
      <c r="A155" s="77"/>
    </row>
    <row r="156" spans="1:1" ht="14.25" customHeight="1">
      <c r="A156" s="77"/>
    </row>
    <row r="157" spans="1:1" ht="14.25" customHeight="1">
      <c r="A157" s="77"/>
    </row>
    <row r="158" spans="1:1" ht="14.25" customHeight="1">
      <c r="A158" s="77"/>
    </row>
    <row r="159" spans="1:1" ht="14.25" customHeight="1">
      <c r="A159" s="77"/>
    </row>
    <row r="160" spans="1:1" ht="14.25" customHeight="1">
      <c r="A160" s="77"/>
    </row>
    <row r="161" spans="1:1" ht="14.25" customHeight="1">
      <c r="A161" s="77"/>
    </row>
    <row r="162" spans="1:1" ht="14.25" customHeight="1">
      <c r="A162" s="77"/>
    </row>
    <row r="163" spans="1:1" ht="14.25" customHeight="1">
      <c r="A163" s="77"/>
    </row>
    <row r="164" spans="1:1" ht="14.25" customHeight="1">
      <c r="A164" s="77"/>
    </row>
    <row r="165" spans="1:1" ht="14.25" customHeight="1">
      <c r="A165" s="77"/>
    </row>
    <row r="166" spans="1:1" ht="14.25" customHeight="1">
      <c r="A166" s="77"/>
    </row>
    <row r="167" spans="1:1" ht="14.25" customHeight="1">
      <c r="A167" s="77"/>
    </row>
    <row r="168" spans="1:1" ht="14.25" customHeight="1">
      <c r="A168" s="77"/>
    </row>
    <row r="169" spans="1:1" ht="14.25" customHeight="1">
      <c r="A169" s="77"/>
    </row>
    <row r="170" spans="1:1" ht="14.25" customHeight="1">
      <c r="A170" s="77"/>
    </row>
    <row r="171" spans="1:1" ht="14.25" customHeight="1">
      <c r="A171" s="77"/>
    </row>
    <row r="172" spans="1:1" ht="14.25" customHeight="1">
      <c r="A172" s="77"/>
    </row>
    <row r="173" spans="1:1" ht="14.25" customHeight="1">
      <c r="A173" s="77"/>
    </row>
    <row r="174" spans="1:1" ht="14.25" customHeight="1">
      <c r="A174" s="77"/>
    </row>
    <row r="175" spans="1:1" ht="14.25" customHeight="1">
      <c r="A175" s="77"/>
    </row>
    <row r="176" spans="1:1" ht="14.25" customHeight="1">
      <c r="A176" s="77"/>
    </row>
    <row r="177" spans="1:1" ht="14.25" customHeight="1">
      <c r="A177" s="77"/>
    </row>
    <row r="178" spans="1:1" ht="14.25" customHeight="1">
      <c r="A178" s="77"/>
    </row>
    <row r="179" spans="1:1" ht="14.25" customHeight="1">
      <c r="A179" s="77"/>
    </row>
    <row r="180" spans="1:1" ht="14.25" customHeight="1">
      <c r="A180" s="77"/>
    </row>
    <row r="181" spans="1:1" ht="14.25" customHeight="1">
      <c r="A181" s="77"/>
    </row>
    <row r="182" spans="1:1" ht="14.25" customHeight="1">
      <c r="A182" s="77"/>
    </row>
    <row r="183" spans="1:1" ht="14.25" customHeight="1">
      <c r="A183" s="77"/>
    </row>
    <row r="184" spans="1:1" ht="14.25" customHeight="1">
      <c r="A184" s="77"/>
    </row>
    <row r="185" spans="1:1" ht="14.25" customHeight="1">
      <c r="A185" s="77"/>
    </row>
    <row r="186" spans="1:1" ht="14.25" customHeight="1">
      <c r="A186" s="77"/>
    </row>
    <row r="187" spans="1:1" ht="14.25" customHeight="1">
      <c r="A187" s="77"/>
    </row>
    <row r="188" spans="1:1" ht="14.25" customHeight="1">
      <c r="A188" s="77"/>
    </row>
    <row r="189" spans="1:1" ht="14.25" customHeight="1">
      <c r="A189" s="77"/>
    </row>
    <row r="190" spans="1:1" ht="14.25" customHeight="1">
      <c r="A190" s="77"/>
    </row>
    <row r="191" spans="1:1" ht="14.25" customHeight="1">
      <c r="A191" s="77"/>
    </row>
    <row r="192" spans="1:1" ht="14.25" customHeight="1">
      <c r="A192" s="77"/>
    </row>
    <row r="193" spans="1:1" ht="14.25" customHeight="1">
      <c r="A193" s="77"/>
    </row>
    <row r="194" spans="1:1" ht="14.25" customHeight="1">
      <c r="A194" s="77"/>
    </row>
    <row r="195" spans="1:1" ht="14.25" customHeight="1">
      <c r="A195" s="77"/>
    </row>
    <row r="196" spans="1:1" ht="14.25" customHeight="1">
      <c r="A196" s="77"/>
    </row>
    <row r="197" spans="1:1" ht="14.25" customHeight="1">
      <c r="A197" s="77"/>
    </row>
    <row r="198" spans="1:1" ht="14.25" customHeight="1">
      <c r="A198" s="77"/>
    </row>
    <row r="199" spans="1:1" ht="14.25" customHeight="1">
      <c r="A199" s="77"/>
    </row>
    <row r="200" spans="1:1" ht="14.25" customHeight="1">
      <c r="A200" s="77"/>
    </row>
    <row r="201" spans="1:1" ht="14.25" customHeight="1">
      <c r="A201" s="77"/>
    </row>
    <row r="202" spans="1:1" ht="14.25" customHeight="1">
      <c r="A202" s="77"/>
    </row>
    <row r="203" spans="1:1" ht="14.25" customHeight="1">
      <c r="A203" s="77"/>
    </row>
    <row r="204" spans="1:1" ht="14.25" customHeight="1">
      <c r="A204" s="77"/>
    </row>
    <row r="205" spans="1:1" ht="14.25" customHeight="1">
      <c r="A205" s="77"/>
    </row>
    <row r="206" spans="1:1" ht="14.25" customHeight="1">
      <c r="A206" s="77"/>
    </row>
    <row r="207" spans="1:1" ht="14.25" customHeight="1">
      <c r="A207" s="77"/>
    </row>
    <row r="208" spans="1:1" ht="14.25" customHeight="1">
      <c r="A208" s="77"/>
    </row>
    <row r="209" spans="1:1" ht="14.25" customHeight="1">
      <c r="A209" s="77"/>
    </row>
    <row r="210" spans="1:1" ht="14.25" customHeight="1">
      <c r="A210" s="77"/>
    </row>
    <row r="211" spans="1:1" ht="14.25" customHeight="1">
      <c r="A211" s="77"/>
    </row>
    <row r="212" spans="1:1" ht="14.25" customHeight="1">
      <c r="A212" s="77"/>
    </row>
    <row r="213" spans="1:1" ht="14.25" customHeight="1">
      <c r="A213" s="77"/>
    </row>
    <row r="214" spans="1:1" ht="14.25" customHeight="1">
      <c r="A214" s="77"/>
    </row>
    <row r="215" spans="1:1" ht="14.25" customHeight="1">
      <c r="A215" s="77"/>
    </row>
    <row r="216" spans="1:1" ht="14.25" customHeight="1">
      <c r="A216" s="77"/>
    </row>
    <row r="217" spans="1:1" ht="14.25" customHeight="1">
      <c r="A217" s="77"/>
    </row>
    <row r="218" spans="1:1" ht="14.25" customHeight="1">
      <c r="A218" s="77"/>
    </row>
    <row r="219" spans="1:1" ht="14.25" customHeight="1">
      <c r="A219" s="77"/>
    </row>
    <row r="220" spans="1:1" ht="14.25" customHeight="1">
      <c r="A220" s="77"/>
    </row>
    <row r="221" spans="1:1" ht="14.25" customHeight="1">
      <c r="A221" s="77"/>
    </row>
    <row r="222" spans="1:1" ht="14.25" customHeight="1">
      <c r="A222" s="77"/>
    </row>
    <row r="223" spans="1:1" ht="14.25" customHeight="1">
      <c r="A223" s="77"/>
    </row>
    <row r="224" spans="1:1" ht="14.25" customHeight="1">
      <c r="A224" s="77"/>
    </row>
    <row r="225" spans="1:1" ht="14.25" customHeight="1">
      <c r="A225" s="77"/>
    </row>
    <row r="226" spans="1:1" ht="14.25" customHeight="1">
      <c r="A226" s="77"/>
    </row>
    <row r="227" spans="1:1" ht="14.25" customHeight="1">
      <c r="A227" s="77"/>
    </row>
    <row r="228" spans="1:1" ht="14.25" customHeight="1">
      <c r="A228" s="77"/>
    </row>
    <row r="229" spans="1:1" ht="14.25" customHeight="1">
      <c r="A229" s="77"/>
    </row>
    <row r="230" spans="1:1" ht="14.25" customHeight="1">
      <c r="A230" s="77"/>
    </row>
    <row r="231" spans="1:1" ht="14.25" customHeight="1">
      <c r="A231" s="77"/>
    </row>
    <row r="232" spans="1:1" ht="14.25" customHeight="1">
      <c r="A232" s="77"/>
    </row>
    <row r="233" spans="1:1" ht="14.25" customHeight="1">
      <c r="A233" s="77"/>
    </row>
    <row r="234" spans="1:1" ht="14.25" customHeight="1">
      <c r="A234" s="77"/>
    </row>
    <row r="235" spans="1:1" ht="14.25" customHeight="1">
      <c r="A235" s="77"/>
    </row>
    <row r="236" spans="1:1" ht="14.25" customHeight="1">
      <c r="A236" s="77"/>
    </row>
    <row r="237" spans="1:1" ht="14.25" customHeight="1">
      <c r="A237" s="77"/>
    </row>
    <row r="238" spans="1:1" ht="14.25" customHeight="1">
      <c r="A238" s="77"/>
    </row>
    <row r="239" spans="1:1" ht="14.25" customHeight="1">
      <c r="A239" s="77"/>
    </row>
    <row r="240" spans="1:1" ht="14.25" customHeight="1">
      <c r="A240" s="77"/>
    </row>
    <row r="241" spans="1:1" ht="14.25" customHeight="1">
      <c r="A241" s="77"/>
    </row>
    <row r="242" spans="1:1" ht="14.25" customHeight="1">
      <c r="A242" s="77"/>
    </row>
    <row r="243" spans="1:1" ht="14.25" customHeight="1">
      <c r="A243" s="77"/>
    </row>
    <row r="244" spans="1:1" ht="14.25" customHeight="1">
      <c r="A244" s="77"/>
    </row>
    <row r="245" spans="1:1" ht="14.25" customHeight="1">
      <c r="A245" s="77"/>
    </row>
    <row r="246" spans="1:1" ht="14.25" customHeight="1">
      <c r="A246" s="77"/>
    </row>
    <row r="247" spans="1:1" ht="14.25" customHeight="1">
      <c r="A247" s="77"/>
    </row>
    <row r="248" spans="1:1" ht="14.25" customHeight="1">
      <c r="A248" s="77"/>
    </row>
    <row r="249" spans="1:1" ht="14.25" customHeight="1">
      <c r="A249" s="77"/>
    </row>
    <row r="250" spans="1:1" ht="14.25" customHeight="1">
      <c r="A250" s="77"/>
    </row>
    <row r="251" spans="1:1" ht="14.25" customHeight="1">
      <c r="A251" s="77"/>
    </row>
    <row r="252" spans="1:1" ht="14.25" customHeight="1">
      <c r="A252" s="77"/>
    </row>
    <row r="253" spans="1:1" ht="14.25" customHeight="1">
      <c r="A253" s="77"/>
    </row>
    <row r="254" spans="1:1" ht="14.25" customHeight="1">
      <c r="A254" s="77"/>
    </row>
    <row r="255" spans="1:1" ht="14.25" customHeight="1">
      <c r="A255" s="77"/>
    </row>
    <row r="256" spans="1:1" ht="14.25" customHeight="1">
      <c r="A256" s="77"/>
    </row>
    <row r="257" spans="1:1" ht="14.25" customHeight="1">
      <c r="A257" s="77"/>
    </row>
    <row r="258" spans="1:1" ht="14.25" customHeight="1">
      <c r="A258" s="77"/>
    </row>
    <row r="259" spans="1:1" ht="14.25" customHeight="1">
      <c r="A259" s="77"/>
    </row>
    <row r="260" spans="1:1" ht="14.25" customHeight="1">
      <c r="A260" s="77"/>
    </row>
    <row r="261" spans="1:1" ht="14.25" customHeight="1">
      <c r="A261" s="77"/>
    </row>
    <row r="262" spans="1:1" ht="14.25" customHeight="1">
      <c r="A262" s="77"/>
    </row>
    <row r="263" spans="1:1" ht="14.25" customHeight="1">
      <c r="A263" s="77"/>
    </row>
    <row r="264" spans="1:1" ht="14.25" customHeight="1">
      <c r="A264" s="77"/>
    </row>
    <row r="265" spans="1:1" ht="14.25" customHeight="1">
      <c r="A265" s="77"/>
    </row>
    <row r="266" spans="1:1" ht="14.25" customHeight="1">
      <c r="A266" s="77"/>
    </row>
    <row r="267" spans="1:1" ht="14.25" customHeight="1">
      <c r="A267" s="77"/>
    </row>
    <row r="268" spans="1:1" ht="14.25" customHeight="1">
      <c r="A268" s="77"/>
    </row>
    <row r="269" spans="1:1" ht="14.25" customHeight="1">
      <c r="A269" s="77"/>
    </row>
    <row r="270" spans="1:1" ht="14.25" customHeight="1">
      <c r="A270" s="77"/>
    </row>
    <row r="271" spans="1:1" ht="14.25" customHeight="1">
      <c r="A271" s="77"/>
    </row>
    <row r="272" spans="1:1" ht="14.25" customHeight="1">
      <c r="A272" s="77"/>
    </row>
    <row r="273" spans="1:1" ht="14.25" customHeight="1">
      <c r="A273" s="77"/>
    </row>
    <row r="274" spans="1:1" ht="14.25" customHeight="1">
      <c r="A274" s="77"/>
    </row>
    <row r="275" spans="1:1" ht="14.25" customHeight="1">
      <c r="A275" s="77"/>
    </row>
    <row r="276" spans="1:1" ht="14.25" customHeight="1">
      <c r="A276" s="77"/>
    </row>
    <row r="277" spans="1:1" ht="14.25" customHeight="1">
      <c r="A277" s="77"/>
    </row>
    <row r="278" spans="1:1" ht="14.25" customHeight="1">
      <c r="A278" s="77"/>
    </row>
    <row r="279" spans="1:1" ht="14.25" customHeight="1">
      <c r="A279" s="77"/>
    </row>
    <row r="280" spans="1:1" ht="14.25" customHeight="1">
      <c r="A280" s="77"/>
    </row>
    <row r="281" spans="1:1" ht="14.25" customHeight="1">
      <c r="A281" s="77"/>
    </row>
    <row r="282" spans="1:1" ht="14.25" customHeight="1">
      <c r="A282" s="77"/>
    </row>
    <row r="283" spans="1:1" ht="14.25" customHeight="1">
      <c r="A283" s="77"/>
    </row>
    <row r="284" spans="1:1" ht="14.25" customHeight="1">
      <c r="A284" s="77"/>
    </row>
    <row r="285" spans="1:1" ht="14.25" customHeight="1">
      <c r="A285" s="77"/>
    </row>
    <row r="286" spans="1:1" ht="14.25" customHeight="1">
      <c r="A286" s="77"/>
    </row>
    <row r="287" spans="1:1" ht="14.25" customHeight="1">
      <c r="A287" s="77"/>
    </row>
    <row r="288" spans="1:1" ht="14.25" customHeight="1">
      <c r="A288" s="77"/>
    </row>
    <row r="289" spans="1:1" ht="14.25" customHeight="1">
      <c r="A289" s="77"/>
    </row>
    <row r="290" spans="1:1" ht="14.25" customHeight="1">
      <c r="A290" s="77"/>
    </row>
    <row r="291" spans="1:1" ht="14.25" customHeight="1">
      <c r="A291" s="77"/>
    </row>
    <row r="292" spans="1:1" ht="14.25" customHeight="1">
      <c r="A292" s="77"/>
    </row>
    <row r="293" spans="1:1" ht="14.25" customHeight="1">
      <c r="A293" s="77"/>
    </row>
    <row r="294" spans="1:1" ht="14.25" customHeight="1">
      <c r="A294" s="77"/>
    </row>
    <row r="295" spans="1:1" ht="14.25" customHeight="1">
      <c r="A295" s="77"/>
    </row>
    <row r="296" spans="1:1" ht="14.25" customHeight="1">
      <c r="A296" s="77"/>
    </row>
    <row r="297" spans="1:1" ht="14.25" customHeight="1">
      <c r="A297" s="77"/>
    </row>
    <row r="298" spans="1:1" ht="14.25" customHeight="1">
      <c r="A298" s="77"/>
    </row>
    <row r="299" spans="1:1" ht="14.25" customHeight="1">
      <c r="A299" s="77"/>
    </row>
    <row r="300" spans="1:1" ht="14.25" customHeight="1">
      <c r="A300" s="77"/>
    </row>
    <row r="301" spans="1:1" ht="14.25" customHeight="1">
      <c r="A301" s="77"/>
    </row>
    <row r="302" spans="1:1" ht="14.25" customHeight="1">
      <c r="A302" s="77"/>
    </row>
    <row r="303" spans="1:1" ht="14.25" customHeight="1">
      <c r="A303" s="77"/>
    </row>
    <row r="304" spans="1:1" ht="14.25" customHeight="1">
      <c r="A304" s="77"/>
    </row>
    <row r="305" spans="1:1" ht="14.25" customHeight="1">
      <c r="A305" s="77"/>
    </row>
    <row r="306" spans="1:1" ht="14.25" customHeight="1">
      <c r="A306" s="77"/>
    </row>
    <row r="307" spans="1:1" ht="14.25" customHeight="1">
      <c r="A307" s="77"/>
    </row>
    <row r="308" spans="1:1" ht="14.25" customHeight="1">
      <c r="A308" s="77"/>
    </row>
    <row r="309" spans="1:1" ht="14.25" customHeight="1">
      <c r="A309" s="77"/>
    </row>
    <row r="310" spans="1:1" ht="14.25" customHeight="1">
      <c r="A310" s="77"/>
    </row>
    <row r="311" spans="1:1" ht="14.25" customHeight="1">
      <c r="A311" s="77"/>
    </row>
    <row r="312" spans="1:1" ht="14.25" customHeight="1">
      <c r="A312" s="77"/>
    </row>
    <row r="313" spans="1:1" ht="14.25" customHeight="1">
      <c r="A313" s="77"/>
    </row>
    <row r="314" spans="1:1" ht="14.25" customHeight="1">
      <c r="A314" s="77"/>
    </row>
    <row r="315" spans="1:1" ht="14.25" customHeight="1">
      <c r="A315" s="77"/>
    </row>
    <row r="316" spans="1:1" ht="14.25" customHeight="1">
      <c r="A316" s="77"/>
    </row>
    <row r="317" spans="1:1" ht="14.25" customHeight="1">
      <c r="A317" s="77"/>
    </row>
    <row r="318" spans="1:1" ht="14.25" customHeight="1">
      <c r="A318" s="77"/>
    </row>
    <row r="319" spans="1:1" ht="14.25" customHeight="1">
      <c r="A319" s="77"/>
    </row>
    <row r="320" spans="1:1" ht="14.25" customHeight="1">
      <c r="A320" s="77"/>
    </row>
    <row r="321" spans="1:1" ht="14.25" customHeight="1">
      <c r="A321" s="77"/>
    </row>
    <row r="322" spans="1:1" ht="14.25" customHeight="1">
      <c r="A322" s="77"/>
    </row>
    <row r="323" spans="1:1" ht="14.25" customHeight="1">
      <c r="A323" s="77"/>
    </row>
    <row r="324" spans="1:1" ht="14.25" customHeight="1">
      <c r="A324" s="77"/>
    </row>
    <row r="325" spans="1:1" ht="14.25" customHeight="1">
      <c r="A325" s="77"/>
    </row>
    <row r="326" spans="1:1" ht="14.25" customHeight="1">
      <c r="A326" s="77"/>
    </row>
    <row r="327" spans="1:1" ht="14.25" customHeight="1">
      <c r="A327" s="77"/>
    </row>
    <row r="328" spans="1:1" ht="14.25" customHeight="1">
      <c r="A328" s="77"/>
    </row>
    <row r="329" spans="1:1" ht="14.25" customHeight="1">
      <c r="A329" s="77"/>
    </row>
    <row r="330" spans="1:1" ht="14.25" customHeight="1">
      <c r="A330" s="77"/>
    </row>
    <row r="331" spans="1:1" ht="14.25" customHeight="1">
      <c r="A331" s="77"/>
    </row>
    <row r="332" spans="1:1" ht="14.25" customHeight="1">
      <c r="A332" s="77"/>
    </row>
    <row r="333" spans="1:1" ht="14.25" customHeight="1">
      <c r="A333" s="77"/>
    </row>
    <row r="334" spans="1:1" ht="14.25" customHeight="1">
      <c r="A334" s="77"/>
    </row>
    <row r="335" spans="1:1" ht="14.25" customHeight="1">
      <c r="A335" s="77"/>
    </row>
    <row r="336" spans="1:1" ht="14.25" customHeight="1">
      <c r="A336" s="77"/>
    </row>
    <row r="337" spans="1:1" ht="14.25" customHeight="1">
      <c r="A337" s="77"/>
    </row>
    <row r="338" spans="1:1" ht="14.25" customHeight="1">
      <c r="A338" s="77"/>
    </row>
    <row r="339" spans="1:1" ht="14.25" customHeight="1">
      <c r="A339" s="77"/>
    </row>
    <row r="340" spans="1:1" ht="14.25" customHeight="1">
      <c r="A340" s="77"/>
    </row>
    <row r="341" spans="1:1" ht="14.25" customHeight="1">
      <c r="A341" s="77"/>
    </row>
    <row r="342" spans="1:1" ht="14.25" customHeight="1">
      <c r="A342" s="77"/>
    </row>
    <row r="343" spans="1:1" ht="14.25" customHeight="1">
      <c r="A343" s="77"/>
    </row>
    <row r="344" spans="1:1" ht="14.25" customHeight="1">
      <c r="A344" s="77"/>
    </row>
    <row r="345" spans="1:1" ht="14.25" customHeight="1">
      <c r="A345" s="77"/>
    </row>
    <row r="346" spans="1:1" ht="14.25" customHeight="1">
      <c r="A346" s="77"/>
    </row>
    <row r="347" spans="1:1" ht="14.25" customHeight="1">
      <c r="A347" s="77"/>
    </row>
    <row r="348" spans="1:1" ht="14.25" customHeight="1">
      <c r="A348" s="77"/>
    </row>
    <row r="349" spans="1:1" ht="14.25" customHeight="1">
      <c r="A349" s="77"/>
    </row>
    <row r="350" spans="1:1" ht="14.25" customHeight="1">
      <c r="A350" s="77"/>
    </row>
    <row r="351" spans="1:1" ht="14.25" customHeight="1">
      <c r="A351" s="77"/>
    </row>
    <row r="352" spans="1:1" ht="14.25" customHeight="1">
      <c r="A352" s="77"/>
    </row>
    <row r="353" spans="1:1" ht="14.25" customHeight="1">
      <c r="A353" s="77"/>
    </row>
    <row r="354" spans="1:1" ht="14.25" customHeight="1">
      <c r="A354" s="77"/>
    </row>
    <row r="355" spans="1:1" ht="14.25" customHeight="1">
      <c r="A355" s="77"/>
    </row>
    <row r="356" spans="1:1" ht="14.25" customHeight="1">
      <c r="A356" s="77"/>
    </row>
    <row r="357" spans="1:1" ht="14.25" customHeight="1">
      <c r="A357" s="77"/>
    </row>
    <row r="358" spans="1:1" ht="14.25" customHeight="1">
      <c r="A358" s="77"/>
    </row>
    <row r="359" spans="1:1" ht="14.25" customHeight="1">
      <c r="A359" s="77"/>
    </row>
    <row r="360" spans="1:1" ht="14.25" customHeight="1">
      <c r="A360" s="77"/>
    </row>
    <row r="361" spans="1:1" ht="14.25" customHeight="1">
      <c r="A361" s="77"/>
    </row>
    <row r="362" spans="1:1" ht="14.25" customHeight="1">
      <c r="A362" s="77"/>
    </row>
    <row r="363" spans="1:1" ht="14.25" customHeight="1">
      <c r="A363" s="77"/>
    </row>
    <row r="364" spans="1:1" ht="14.25" customHeight="1">
      <c r="A364" s="77"/>
    </row>
    <row r="365" spans="1:1" ht="14.25" customHeight="1">
      <c r="A365" s="77"/>
    </row>
    <row r="366" spans="1:1" ht="14.25" customHeight="1">
      <c r="A366" s="77"/>
    </row>
    <row r="367" spans="1:1" ht="14.25" customHeight="1">
      <c r="A367" s="77"/>
    </row>
    <row r="368" spans="1:1" ht="14.25" customHeight="1">
      <c r="A368" s="77"/>
    </row>
    <row r="369" spans="1:1" ht="14.25" customHeight="1">
      <c r="A369" s="77"/>
    </row>
    <row r="370" spans="1:1" ht="14.25" customHeight="1">
      <c r="A370" s="77"/>
    </row>
    <row r="371" spans="1:1" ht="14.25" customHeight="1">
      <c r="A371" s="77"/>
    </row>
    <row r="372" spans="1:1" ht="14.25" customHeight="1">
      <c r="A372" s="77"/>
    </row>
    <row r="373" spans="1:1" ht="14.25" customHeight="1">
      <c r="A373" s="77"/>
    </row>
    <row r="374" spans="1:1" ht="14.25" customHeight="1">
      <c r="A374" s="77"/>
    </row>
    <row r="375" spans="1:1" ht="14.25" customHeight="1">
      <c r="A375" s="77"/>
    </row>
    <row r="376" spans="1:1" ht="14.25" customHeight="1">
      <c r="A376" s="77"/>
    </row>
    <row r="377" spans="1:1" ht="14.25" customHeight="1">
      <c r="A377" s="77"/>
    </row>
    <row r="378" spans="1:1" ht="14.25" customHeight="1">
      <c r="A378" s="77"/>
    </row>
    <row r="379" spans="1:1" ht="14.25" customHeight="1">
      <c r="A379" s="77"/>
    </row>
    <row r="380" spans="1:1" ht="14.25" customHeight="1">
      <c r="A380" s="77"/>
    </row>
    <row r="381" spans="1:1" ht="14.25" customHeight="1">
      <c r="A381" s="77"/>
    </row>
    <row r="382" spans="1:1" ht="14.25" customHeight="1">
      <c r="A382" s="77"/>
    </row>
    <row r="383" spans="1:1" ht="14.25" customHeight="1">
      <c r="A383" s="77"/>
    </row>
    <row r="384" spans="1:1" ht="14.25" customHeight="1">
      <c r="A384" s="77"/>
    </row>
    <row r="385" spans="1:1" ht="14.25" customHeight="1">
      <c r="A385" s="77"/>
    </row>
    <row r="386" spans="1:1" ht="14.25" customHeight="1">
      <c r="A386" s="77"/>
    </row>
    <row r="387" spans="1:1" ht="14.25" customHeight="1">
      <c r="A387" s="77"/>
    </row>
    <row r="388" spans="1:1" ht="14.25" customHeight="1">
      <c r="A388" s="77"/>
    </row>
    <row r="389" spans="1:1" ht="14.25" customHeight="1">
      <c r="A389" s="77"/>
    </row>
    <row r="390" spans="1:1" ht="14.25" customHeight="1">
      <c r="A390" s="77"/>
    </row>
    <row r="391" spans="1:1" ht="14.25" customHeight="1">
      <c r="A391" s="77"/>
    </row>
    <row r="392" spans="1:1" ht="14.25" customHeight="1">
      <c r="A392" s="77"/>
    </row>
    <row r="393" spans="1:1" ht="14.25" customHeight="1">
      <c r="A393" s="77"/>
    </row>
    <row r="394" spans="1:1" ht="14.25" customHeight="1">
      <c r="A394" s="77"/>
    </row>
    <row r="395" spans="1:1" ht="14.25" customHeight="1">
      <c r="A395" s="77"/>
    </row>
    <row r="396" spans="1:1" ht="14.25" customHeight="1">
      <c r="A396" s="77"/>
    </row>
    <row r="397" spans="1:1" ht="14.25" customHeight="1">
      <c r="A397" s="77"/>
    </row>
    <row r="398" spans="1:1" ht="14.25" customHeight="1">
      <c r="A398" s="77"/>
    </row>
    <row r="399" spans="1:1" ht="14.25" customHeight="1">
      <c r="A399" s="77"/>
    </row>
    <row r="400" spans="1:1" ht="14.25" customHeight="1">
      <c r="A400" s="77"/>
    </row>
    <row r="401" spans="1:1" ht="14.25" customHeight="1">
      <c r="A401" s="77"/>
    </row>
    <row r="402" spans="1:1" ht="14.25" customHeight="1">
      <c r="A402" s="77"/>
    </row>
    <row r="403" spans="1:1" ht="14.25" customHeight="1">
      <c r="A403" s="77"/>
    </row>
    <row r="404" spans="1:1" ht="14.25" customHeight="1">
      <c r="A404" s="77"/>
    </row>
    <row r="405" spans="1:1" ht="14.25" customHeight="1">
      <c r="A405" s="77"/>
    </row>
    <row r="406" spans="1:1" ht="14.25" customHeight="1">
      <c r="A406" s="77"/>
    </row>
    <row r="407" spans="1:1" ht="14.25" customHeight="1">
      <c r="A407" s="77"/>
    </row>
    <row r="408" spans="1:1" ht="14.25" customHeight="1">
      <c r="A408" s="77"/>
    </row>
    <row r="409" spans="1:1" ht="14.25" customHeight="1">
      <c r="A409" s="77"/>
    </row>
    <row r="410" spans="1:1" ht="14.25" customHeight="1">
      <c r="A410" s="77"/>
    </row>
    <row r="411" spans="1:1" ht="14.25" customHeight="1">
      <c r="A411" s="77"/>
    </row>
    <row r="412" spans="1:1" ht="14.25" customHeight="1">
      <c r="A412" s="77"/>
    </row>
    <row r="413" spans="1:1" ht="14.25" customHeight="1">
      <c r="A413" s="77"/>
    </row>
    <row r="414" spans="1:1" ht="14.25" customHeight="1">
      <c r="A414" s="77"/>
    </row>
    <row r="415" spans="1:1" ht="14.25" customHeight="1">
      <c r="A415" s="77"/>
    </row>
    <row r="416" spans="1:1" ht="14.25" customHeight="1">
      <c r="A416" s="77"/>
    </row>
    <row r="417" spans="1:1" ht="14.25" customHeight="1">
      <c r="A417" s="77"/>
    </row>
    <row r="418" spans="1:1" ht="14.25" customHeight="1">
      <c r="A418" s="77"/>
    </row>
    <row r="419" spans="1:1" ht="14.25" customHeight="1">
      <c r="A419" s="77"/>
    </row>
    <row r="420" spans="1:1" ht="14.25" customHeight="1">
      <c r="A420" s="77"/>
    </row>
    <row r="421" spans="1:1" ht="14.25" customHeight="1">
      <c r="A421" s="77"/>
    </row>
    <row r="422" spans="1:1" ht="14.25" customHeight="1">
      <c r="A422" s="77"/>
    </row>
    <row r="423" spans="1:1" ht="14.25" customHeight="1">
      <c r="A423" s="77"/>
    </row>
    <row r="424" spans="1:1" ht="14.25" customHeight="1">
      <c r="A424" s="77"/>
    </row>
    <row r="425" spans="1:1" ht="14.25" customHeight="1">
      <c r="A425" s="77"/>
    </row>
    <row r="426" spans="1:1" ht="14.25" customHeight="1">
      <c r="A426" s="77"/>
    </row>
    <row r="427" spans="1:1" ht="14.25" customHeight="1">
      <c r="A427" s="77"/>
    </row>
    <row r="428" spans="1:1" ht="14.25" customHeight="1">
      <c r="A428" s="77"/>
    </row>
    <row r="429" spans="1:1" ht="14.25" customHeight="1">
      <c r="A429" s="77"/>
    </row>
    <row r="430" spans="1:1" ht="14.25" customHeight="1">
      <c r="A430" s="77"/>
    </row>
    <row r="431" spans="1:1" ht="14.25" customHeight="1">
      <c r="A431" s="77"/>
    </row>
    <row r="432" spans="1:1" ht="14.25" customHeight="1">
      <c r="A432" s="77"/>
    </row>
    <row r="433" spans="1:1" ht="14.25" customHeight="1">
      <c r="A433" s="77"/>
    </row>
    <row r="434" spans="1:1" ht="14.25" customHeight="1">
      <c r="A434" s="77"/>
    </row>
    <row r="435" spans="1:1" ht="14.25" customHeight="1">
      <c r="A435" s="77"/>
    </row>
    <row r="436" spans="1:1" ht="14.25" customHeight="1">
      <c r="A436" s="77"/>
    </row>
    <row r="437" spans="1:1" ht="14.25" customHeight="1">
      <c r="A437" s="77"/>
    </row>
    <row r="438" spans="1:1" ht="14.25" customHeight="1">
      <c r="A438" s="77"/>
    </row>
    <row r="439" spans="1:1" ht="14.25" customHeight="1">
      <c r="A439" s="77"/>
    </row>
    <row r="440" spans="1:1" ht="14.25" customHeight="1">
      <c r="A440" s="77"/>
    </row>
    <row r="441" spans="1:1" ht="14.25" customHeight="1">
      <c r="A441" s="77"/>
    </row>
    <row r="442" spans="1:1" ht="14.25" customHeight="1">
      <c r="A442" s="77"/>
    </row>
    <row r="443" spans="1:1" ht="14.25" customHeight="1">
      <c r="A443" s="77"/>
    </row>
    <row r="444" spans="1:1" ht="14.25" customHeight="1">
      <c r="A444" s="77"/>
    </row>
    <row r="445" spans="1:1" ht="14.25" customHeight="1">
      <c r="A445" s="77"/>
    </row>
    <row r="446" spans="1:1" ht="14.25" customHeight="1">
      <c r="A446" s="77"/>
    </row>
    <row r="447" spans="1:1" ht="14.25" customHeight="1">
      <c r="A447" s="77"/>
    </row>
    <row r="448" spans="1:1" ht="14.25" customHeight="1">
      <c r="A448" s="77"/>
    </row>
    <row r="449" spans="1:1" ht="14.25" customHeight="1">
      <c r="A449" s="77"/>
    </row>
    <row r="450" spans="1:1" ht="14.25" customHeight="1">
      <c r="A450" s="77"/>
    </row>
    <row r="451" spans="1:1" ht="14.25" customHeight="1">
      <c r="A451" s="77"/>
    </row>
    <row r="452" spans="1:1" ht="14.25" customHeight="1">
      <c r="A452" s="77"/>
    </row>
    <row r="453" spans="1:1" ht="14.25" customHeight="1">
      <c r="A453" s="77"/>
    </row>
    <row r="454" spans="1:1" ht="14.25" customHeight="1">
      <c r="A454" s="77"/>
    </row>
    <row r="455" spans="1:1" ht="14.25" customHeight="1">
      <c r="A455" s="77"/>
    </row>
    <row r="456" spans="1:1" ht="14.25" customHeight="1">
      <c r="A456" s="77"/>
    </row>
    <row r="457" spans="1:1" ht="14.25" customHeight="1">
      <c r="A457" s="77"/>
    </row>
    <row r="458" spans="1:1" ht="14.25" customHeight="1">
      <c r="A458" s="77"/>
    </row>
    <row r="459" spans="1:1" ht="14.25" customHeight="1">
      <c r="A459" s="77"/>
    </row>
    <row r="460" spans="1:1" ht="14.25" customHeight="1">
      <c r="A460" s="77"/>
    </row>
    <row r="461" spans="1:1" ht="14.25" customHeight="1">
      <c r="A461" s="77"/>
    </row>
    <row r="462" spans="1:1" ht="14.25" customHeight="1">
      <c r="A462" s="77"/>
    </row>
    <row r="463" spans="1:1" ht="14.25" customHeight="1">
      <c r="A463" s="77"/>
    </row>
    <row r="464" spans="1:1" ht="14.25" customHeight="1">
      <c r="A464" s="77"/>
    </row>
    <row r="465" spans="1:1" ht="14.25" customHeight="1">
      <c r="A465" s="77"/>
    </row>
    <row r="466" spans="1:1" ht="14.25" customHeight="1">
      <c r="A466" s="77"/>
    </row>
    <row r="467" spans="1:1" ht="14.25" customHeight="1">
      <c r="A467" s="77"/>
    </row>
    <row r="468" spans="1:1" ht="14.25" customHeight="1">
      <c r="A468" s="77"/>
    </row>
    <row r="469" spans="1:1" ht="14.25" customHeight="1">
      <c r="A469" s="77"/>
    </row>
    <row r="470" spans="1:1" ht="14.25" customHeight="1">
      <c r="A470" s="77"/>
    </row>
    <row r="471" spans="1:1" ht="14.25" customHeight="1">
      <c r="A471" s="77"/>
    </row>
    <row r="472" spans="1:1" ht="14.25" customHeight="1">
      <c r="A472" s="77"/>
    </row>
    <row r="473" spans="1:1" ht="14.25" customHeight="1">
      <c r="A473" s="77"/>
    </row>
    <row r="474" spans="1:1" ht="14.25" customHeight="1">
      <c r="A474" s="77"/>
    </row>
    <row r="475" spans="1:1" ht="14.25" customHeight="1">
      <c r="A475" s="77"/>
    </row>
    <row r="476" spans="1:1" ht="14.25" customHeight="1">
      <c r="A476" s="77"/>
    </row>
    <row r="477" spans="1:1" ht="14.25" customHeight="1">
      <c r="A477" s="77"/>
    </row>
    <row r="478" spans="1:1" ht="14.25" customHeight="1">
      <c r="A478" s="77"/>
    </row>
    <row r="479" spans="1:1" ht="14.25" customHeight="1">
      <c r="A479" s="77"/>
    </row>
    <row r="480" spans="1:1" ht="14.25" customHeight="1">
      <c r="A480" s="77"/>
    </row>
    <row r="481" spans="1:1" ht="14.25" customHeight="1">
      <c r="A481" s="77"/>
    </row>
    <row r="482" spans="1:1" ht="14.25" customHeight="1">
      <c r="A482" s="77"/>
    </row>
    <row r="483" spans="1:1" ht="14.25" customHeight="1">
      <c r="A483" s="77"/>
    </row>
    <row r="484" spans="1:1" ht="14.25" customHeight="1">
      <c r="A484" s="77"/>
    </row>
    <row r="485" spans="1:1" ht="14.25" customHeight="1">
      <c r="A485" s="77"/>
    </row>
    <row r="486" spans="1:1" ht="14.25" customHeight="1">
      <c r="A486" s="77"/>
    </row>
    <row r="487" spans="1:1" ht="14.25" customHeight="1">
      <c r="A487" s="77"/>
    </row>
    <row r="488" spans="1:1" ht="14.25" customHeight="1">
      <c r="A488" s="77"/>
    </row>
    <row r="489" spans="1:1" ht="14.25" customHeight="1">
      <c r="A489" s="77"/>
    </row>
    <row r="490" spans="1:1" ht="14.25" customHeight="1">
      <c r="A490" s="77"/>
    </row>
    <row r="491" spans="1:1" ht="14.25" customHeight="1">
      <c r="A491" s="77"/>
    </row>
    <row r="492" spans="1:1" ht="14.25" customHeight="1">
      <c r="A492" s="77"/>
    </row>
    <row r="493" spans="1:1" ht="14.25" customHeight="1">
      <c r="A493" s="77"/>
    </row>
    <row r="494" spans="1:1" ht="14.25" customHeight="1">
      <c r="A494" s="77"/>
    </row>
    <row r="495" spans="1:1" ht="14.25" customHeight="1">
      <c r="A495" s="77"/>
    </row>
    <row r="496" spans="1:1" ht="14.25" customHeight="1">
      <c r="A496" s="77"/>
    </row>
    <row r="497" spans="1:1" ht="14.25" customHeight="1">
      <c r="A497" s="77"/>
    </row>
    <row r="498" spans="1:1" ht="14.25" customHeight="1">
      <c r="A498" s="77"/>
    </row>
    <row r="499" spans="1:1" ht="14.25" customHeight="1">
      <c r="A499" s="77"/>
    </row>
    <row r="500" spans="1:1" ht="14.25" customHeight="1">
      <c r="A500" s="77"/>
    </row>
    <row r="501" spans="1:1" ht="14.25" customHeight="1">
      <c r="A501" s="77"/>
    </row>
    <row r="502" spans="1:1" ht="14.25" customHeight="1">
      <c r="A502" s="77"/>
    </row>
    <row r="503" spans="1:1" ht="14.25" customHeight="1">
      <c r="A503" s="77"/>
    </row>
    <row r="504" spans="1:1" ht="14.25" customHeight="1">
      <c r="A504" s="77"/>
    </row>
    <row r="505" spans="1:1" ht="14.25" customHeight="1">
      <c r="A505" s="77"/>
    </row>
    <row r="506" spans="1:1" ht="14.25" customHeight="1">
      <c r="A506" s="77"/>
    </row>
    <row r="507" spans="1:1" ht="14.25" customHeight="1">
      <c r="A507" s="77"/>
    </row>
    <row r="508" spans="1:1" ht="14.25" customHeight="1">
      <c r="A508" s="77"/>
    </row>
    <row r="509" spans="1:1" ht="14.25" customHeight="1">
      <c r="A509" s="77"/>
    </row>
    <row r="510" spans="1:1" ht="14.25" customHeight="1">
      <c r="A510" s="77"/>
    </row>
    <row r="511" spans="1:1" ht="14.25" customHeight="1">
      <c r="A511" s="77"/>
    </row>
    <row r="512" spans="1:1" ht="14.25" customHeight="1">
      <c r="A512" s="77"/>
    </row>
    <row r="513" spans="1:1" ht="14.25" customHeight="1">
      <c r="A513" s="77"/>
    </row>
    <row r="514" spans="1:1" ht="14.25" customHeight="1">
      <c r="A514" s="77"/>
    </row>
    <row r="515" spans="1:1" ht="14.25" customHeight="1">
      <c r="A515" s="77"/>
    </row>
    <row r="516" spans="1:1" ht="14.25" customHeight="1">
      <c r="A516" s="77"/>
    </row>
    <row r="517" spans="1:1" ht="14.25" customHeight="1">
      <c r="A517" s="77"/>
    </row>
    <row r="518" spans="1:1" ht="14.25" customHeight="1">
      <c r="A518" s="77"/>
    </row>
    <row r="519" spans="1:1" ht="14.25" customHeight="1">
      <c r="A519" s="77"/>
    </row>
    <row r="520" spans="1:1" ht="14.25" customHeight="1">
      <c r="A520" s="77"/>
    </row>
    <row r="521" spans="1:1" ht="14.25" customHeight="1">
      <c r="A521" s="77"/>
    </row>
    <row r="522" spans="1:1" ht="14.25" customHeight="1">
      <c r="A522" s="77"/>
    </row>
    <row r="523" spans="1:1" ht="14.25" customHeight="1">
      <c r="A523" s="77"/>
    </row>
    <row r="524" spans="1:1" ht="14.25" customHeight="1">
      <c r="A524" s="77"/>
    </row>
    <row r="525" spans="1:1" ht="14.25" customHeight="1">
      <c r="A525" s="77"/>
    </row>
    <row r="526" spans="1:1" ht="14.25" customHeight="1">
      <c r="A526" s="77"/>
    </row>
    <row r="527" spans="1:1" ht="14.25" customHeight="1">
      <c r="A527" s="77"/>
    </row>
    <row r="528" spans="1:1" ht="14.25" customHeight="1">
      <c r="A528" s="77"/>
    </row>
    <row r="529" spans="1:1" ht="14.25" customHeight="1">
      <c r="A529" s="77"/>
    </row>
    <row r="530" spans="1:1" ht="14.25" customHeight="1">
      <c r="A530" s="77"/>
    </row>
    <row r="531" spans="1:1" ht="14.25" customHeight="1">
      <c r="A531" s="77"/>
    </row>
    <row r="532" spans="1:1" ht="14.25" customHeight="1">
      <c r="A532" s="77"/>
    </row>
    <row r="533" spans="1:1" ht="14.25" customHeight="1">
      <c r="A533" s="77"/>
    </row>
    <row r="534" spans="1:1" ht="14.25" customHeight="1">
      <c r="A534" s="77"/>
    </row>
    <row r="535" spans="1:1" ht="14.25" customHeight="1">
      <c r="A535" s="77"/>
    </row>
    <row r="536" spans="1:1" ht="14.25" customHeight="1">
      <c r="A536" s="77"/>
    </row>
    <row r="537" spans="1:1" ht="14.25" customHeight="1">
      <c r="A537" s="77"/>
    </row>
    <row r="538" spans="1:1" ht="14.25" customHeight="1">
      <c r="A538" s="77"/>
    </row>
    <row r="539" spans="1:1" ht="14.25" customHeight="1">
      <c r="A539" s="77"/>
    </row>
    <row r="540" spans="1:1" ht="14.25" customHeight="1">
      <c r="A540" s="77"/>
    </row>
    <row r="541" spans="1:1" ht="14.25" customHeight="1">
      <c r="A541" s="77"/>
    </row>
    <row r="542" spans="1:1" ht="14.25" customHeight="1">
      <c r="A542" s="77"/>
    </row>
    <row r="543" spans="1:1" ht="14.25" customHeight="1">
      <c r="A543" s="77"/>
    </row>
    <row r="544" spans="1:1" ht="14.25" customHeight="1">
      <c r="A544" s="77"/>
    </row>
    <row r="545" spans="1:1" ht="14.25" customHeight="1">
      <c r="A545" s="77"/>
    </row>
    <row r="546" spans="1:1" ht="14.25" customHeight="1">
      <c r="A546" s="77"/>
    </row>
    <row r="547" spans="1:1" ht="14.25" customHeight="1">
      <c r="A547" s="77"/>
    </row>
    <row r="548" spans="1:1" ht="14.25" customHeight="1">
      <c r="A548" s="77"/>
    </row>
    <row r="549" spans="1:1" ht="14.25" customHeight="1">
      <c r="A549" s="77"/>
    </row>
    <row r="550" spans="1:1" ht="14.25" customHeight="1">
      <c r="A550" s="77"/>
    </row>
    <row r="551" spans="1:1" ht="14.25" customHeight="1">
      <c r="A551" s="77"/>
    </row>
    <row r="552" spans="1:1" ht="14.25" customHeight="1">
      <c r="A552" s="77"/>
    </row>
    <row r="553" spans="1:1" ht="14.25" customHeight="1">
      <c r="A553" s="77"/>
    </row>
    <row r="554" spans="1:1" ht="14.25" customHeight="1">
      <c r="A554" s="77"/>
    </row>
    <row r="555" spans="1:1" ht="14.25" customHeight="1">
      <c r="A555" s="77"/>
    </row>
    <row r="556" spans="1:1" ht="14.25" customHeight="1">
      <c r="A556" s="77"/>
    </row>
    <row r="557" spans="1:1" ht="14.25" customHeight="1">
      <c r="A557" s="77"/>
    </row>
    <row r="558" spans="1:1" ht="14.25" customHeight="1">
      <c r="A558" s="77"/>
    </row>
    <row r="559" spans="1:1" ht="14.25" customHeight="1">
      <c r="A559" s="77"/>
    </row>
    <row r="560" spans="1:1" ht="14.25" customHeight="1">
      <c r="A560" s="77"/>
    </row>
    <row r="561" spans="1:1" ht="14.25" customHeight="1">
      <c r="A561" s="77"/>
    </row>
    <row r="562" spans="1:1" ht="14.25" customHeight="1">
      <c r="A562" s="77"/>
    </row>
    <row r="563" spans="1:1" ht="14.25" customHeight="1">
      <c r="A563" s="77"/>
    </row>
    <row r="564" spans="1:1" ht="14.25" customHeight="1">
      <c r="A564" s="77"/>
    </row>
    <row r="565" spans="1:1" ht="14.25" customHeight="1">
      <c r="A565" s="77"/>
    </row>
    <row r="566" spans="1:1" ht="14.25" customHeight="1">
      <c r="A566" s="77"/>
    </row>
    <row r="567" spans="1:1" ht="14.25" customHeight="1">
      <c r="A567" s="77"/>
    </row>
    <row r="568" spans="1:1" ht="14.25" customHeight="1">
      <c r="A568" s="77"/>
    </row>
    <row r="569" spans="1:1" ht="14.25" customHeight="1">
      <c r="A569" s="77"/>
    </row>
    <row r="570" spans="1:1" ht="14.25" customHeight="1">
      <c r="A570" s="77"/>
    </row>
    <row r="571" spans="1:1" ht="14.25" customHeight="1">
      <c r="A571" s="77"/>
    </row>
    <row r="572" spans="1:1" ht="14.25" customHeight="1">
      <c r="A572" s="77"/>
    </row>
    <row r="573" spans="1:1" ht="14.25" customHeight="1">
      <c r="A573" s="77"/>
    </row>
    <row r="574" spans="1:1" ht="14.25" customHeight="1">
      <c r="A574" s="77"/>
    </row>
    <row r="575" spans="1:1" ht="14.25" customHeight="1">
      <c r="A575" s="77"/>
    </row>
    <row r="576" spans="1:1" ht="14.25" customHeight="1">
      <c r="A576" s="77"/>
    </row>
    <row r="577" spans="1:1" ht="14.25" customHeight="1">
      <c r="A577" s="77"/>
    </row>
    <row r="578" spans="1:1" ht="14.25" customHeight="1">
      <c r="A578" s="77"/>
    </row>
    <row r="579" spans="1:1" ht="14.25" customHeight="1">
      <c r="A579" s="77"/>
    </row>
    <row r="580" spans="1:1" ht="14.25" customHeight="1">
      <c r="A580" s="77"/>
    </row>
    <row r="581" spans="1:1" ht="14.25" customHeight="1">
      <c r="A581" s="77"/>
    </row>
    <row r="582" spans="1:1" ht="14.25" customHeight="1">
      <c r="A582" s="77"/>
    </row>
    <row r="583" spans="1:1" ht="14.25" customHeight="1">
      <c r="A583" s="77"/>
    </row>
    <row r="584" spans="1:1" ht="14.25" customHeight="1">
      <c r="A584" s="77"/>
    </row>
    <row r="585" spans="1:1" ht="14.25" customHeight="1">
      <c r="A585" s="77"/>
    </row>
    <row r="586" spans="1:1" ht="14.25" customHeight="1">
      <c r="A586" s="77"/>
    </row>
    <row r="587" spans="1:1" ht="14.25" customHeight="1">
      <c r="A587" s="77"/>
    </row>
    <row r="588" spans="1:1" ht="14.25" customHeight="1">
      <c r="A588" s="77"/>
    </row>
    <row r="589" spans="1:1" ht="14.25" customHeight="1">
      <c r="A589" s="77"/>
    </row>
    <row r="590" spans="1:1" ht="14.25" customHeight="1">
      <c r="A590" s="77"/>
    </row>
    <row r="591" spans="1:1" ht="14.25" customHeight="1">
      <c r="A591" s="77"/>
    </row>
    <row r="592" spans="1:1" ht="14.25" customHeight="1">
      <c r="A592" s="77"/>
    </row>
    <row r="593" spans="1:1" ht="14.25" customHeight="1">
      <c r="A593" s="77"/>
    </row>
    <row r="594" spans="1:1" ht="14.25" customHeight="1">
      <c r="A594" s="77"/>
    </row>
    <row r="595" spans="1:1" ht="14.25" customHeight="1">
      <c r="A595" s="77"/>
    </row>
    <row r="596" spans="1:1" ht="14.25" customHeight="1">
      <c r="A596" s="77"/>
    </row>
    <row r="597" spans="1:1" ht="14.25" customHeight="1">
      <c r="A597" s="77"/>
    </row>
    <row r="598" spans="1:1" ht="14.25" customHeight="1">
      <c r="A598" s="77"/>
    </row>
    <row r="599" spans="1:1" ht="14.25" customHeight="1">
      <c r="A599" s="77"/>
    </row>
    <row r="600" spans="1:1" ht="14.25" customHeight="1">
      <c r="A600" s="77"/>
    </row>
    <row r="601" spans="1:1" ht="14.25" customHeight="1">
      <c r="A601" s="77"/>
    </row>
    <row r="602" spans="1:1" ht="14.25" customHeight="1">
      <c r="A602" s="77"/>
    </row>
    <row r="603" spans="1:1" ht="14.25" customHeight="1">
      <c r="A603" s="77"/>
    </row>
    <row r="604" spans="1:1" ht="14.25" customHeight="1">
      <c r="A604" s="77"/>
    </row>
    <row r="605" spans="1:1" ht="14.25" customHeight="1">
      <c r="A605" s="77"/>
    </row>
    <row r="606" spans="1:1" ht="14.25" customHeight="1">
      <c r="A606" s="77"/>
    </row>
    <row r="607" spans="1:1" ht="14.25" customHeight="1">
      <c r="A607" s="77"/>
    </row>
    <row r="608" spans="1:1" ht="14.25" customHeight="1">
      <c r="A608" s="77"/>
    </row>
    <row r="609" spans="1:1" ht="14.25" customHeight="1">
      <c r="A609" s="77"/>
    </row>
    <row r="610" spans="1:1" ht="14.25" customHeight="1">
      <c r="A610" s="77"/>
    </row>
    <row r="611" spans="1:1" ht="14.25" customHeight="1">
      <c r="A611" s="77"/>
    </row>
    <row r="612" spans="1:1" ht="14.25" customHeight="1">
      <c r="A612" s="77"/>
    </row>
    <row r="613" spans="1:1" ht="14.25" customHeight="1">
      <c r="A613" s="77"/>
    </row>
    <row r="614" spans="1:1" ht="14.25" customHeight="1">
      <c r="A614" s="77"/>
    </row>
    <row r="615" spans="1:1" ht="14.25" customHeight="1">
      <c r="A615" s="77"/>
    </row>
    <row r="616" spans="1:1" ht="14.25" customHeight="1">
      <c r="A616" s="77"/>
    </row>
    <row r="617" spans="1:1" ht="14.25" customHeight="1">
      <c r="A617" s="77"/>
    </row>
    <row r="618" spans="1:1" ht="14.25" customHeight="1">
      <c r="A618" s="77"/>
    </row>
    <row r="619" spans="1:1" ht="14.25" customHeight="1">
      <c r="A619" s="77"/>
    </row>
    <row r="620" spans="1:1" ht="14.25" customHeight="1">
      <c r="A620" s="77"/>
    </row>
    <row r="621" spans="1:1" ht="14.25" customHeight="1">
      <c r="A621" s="77"/>
    </row>
    <row r="622" spans="1:1" ht="14.25" customHeight="1">
      <c r="A622" s="77"/>
    </row>
    <row r="623" spans="1:1" ht="14.25" customHeight="1">
      <c r="A623" s="77"/>
    </row>
    <row r="624" spans="1:1" ht="14.25" customHeight="1">
      <c r="A624" s="77"/>
    </row>
    <row r="625" spans="1:1" ht="14.25" customHeight="1">
      <c r="A625" s="77"/>
    </row>
    <row r="626" spans="1:1" ht="14.25" customHeight="1">
      <c r="A626" s="77"/>
    </row>
    <row r="627" spans="1:1" ht="14.25" customHeight="1">
      <c r="A627" s="77"/>
    </row>
    <row r="628" spans="1:1" ht="14.25" customHeight="1">
      <c r="A628" s="77"/>
    </row>
    <row r="629" spans="1:1" ht="14.25" customHeight="1">
      <c r="A629" s="77"/>
    </row>
    <row r="630" spans="1:1" ht="14.25" customHeight="1">
      <c r="A630" s="77"/>
    </row>
    <row r="631" spans="1:1" ht="14.25" customHeight="1">
      <c r="A631" s="77"/>
    </row>
    <row r="632" spans="1:1" ht="14.25" customHeight="1">
      <c r="A632" s="77"/>
    </row>
    <row r="633" spans="1:1" ht="14.25" customHeight="1">
      <c r="A633" s="77"/>
    </row>
    <row r="634" spans="1:1" ht="14.25" customHeight="1">
      <c r="A634" s="77"/>
    </row>
    <row r="635" spans="1:1" ht="14.25" customHeight="1">
      <c r="A635" s="77"/>
    </row>
    <row r="636" spans="1:1" ht="14.25" customHeight="1">
      <c r="A636" s="77"/>
    </row>
    <row r="637" spans="1:1" ht="14.25" customHeight="1">
      <c r="A637" s="77"/>
    </row>
    <row r="638" spans="1:1" ht="14.25" customHeight="1">
      <c r="A638" s="77"/>
    </row>
    <row r="639" spans="1:1" ht="14.25" customHeight="1">
      <c r="A639" s="77"/>
    </row>
    <row r="640" spans="1:1" ht="14.25" customHeight="1">
      <c r="A640" s="77"/>
    </row>
    <row r="641" spans="1:1" ht="14.25" customHeight="1">
      <c r="A641" s="77"/>
    </row>
    <row r="642" spans="1:1" ht="14.25" customHeight="1">
      <c r="A642" s="77"/>
    </row>
    <row r="643" spans="1:1" ht="14.25" customHeight="1">
      <c r="A643" s="77"/>
    </row>
    <row r="644" spans="1:1" ht="14.25" customHeight="1">
      <c r="A644" s="77"/>
    </row>
    <row r="645" spans="1:1" ht="14.25" customHeight="1">
      <c r="A645" s="77"/>
    </row>
    <row r="646" spans="1:1" ht="14.25" customHeight="1">
      <c r="A646" s="77"/>
    </row>
    <row r="647" spans="1:1" ht="14.25" customHeight="1">
      <c r="A647" s="77"/>
    </row>
    <row r="648" spans="1:1" ht="14.25" customHeight="1">
      <c r="A648" s="77"/>
    </row>
    <row r="649" spans="1:1" ht="14.25" customHeight="1">
      <c r="A649" s="77"/>
    </row>
    <row r="650" spans="1:1" ht="14.25" customHeight="1">
      <c r="A650" s="77"/>
    </row>
    <row r="651" spans="1:1" ht="14.25" customHeight="1">
      <c r="A651" s="77"/>
    </row>
    <row r="652" spans="1:1" ht="14.25" customHeight="1">
      <c r="A652" s="77"/>
    </row>
    <row r="653" spans="1:1" ht="14.25" customHeight="1">
      <c r="A653" s="77"/>
    </row>
    <row r="654" spans="1:1" ht="14.25" customHeight="1">
      <c r="A654" s="77"/>
    </row>
    <row r="655" spans="1:1" ht="14.25" customHeight="1">
      <c r="A655" s="77"/>
    </row>
    <row r="656" spans="1:1" ht="14.25" customHeight="1">
      <c r="A656" s="77"/>
    </row>
    <row r="657" spans="1:1" ht="14.25" customHeight="1">
      <c r="A657" s="77"/>
    </row>
    <row r="658" spans="1:1" ht="14.25" customHeight="1">
      <c r="A658" s="77"/>
    </row>
    <row r="659" spans="1:1" ht="14.25" customHeight="1">
      <c r="A659" s="77"/>
    </row>
    <row r="660" spans="1:1" ht="14.25" customHeight="1">
      <c r="A660" s="77"/>
    </row>
    <row r="661" spans="1:1" ht="14.25" customHeight="1">
      <c r="A661" s="77"/>
    </row>
    <row r="662" spans="1:1" ht="14.25" customHeight="1">
      <c r="A662" s="77"/>
    </row>
    <row r="663" spans="1:1" ht="14.25" customHeight="1">
      <c r="A663" s="77"/>
    </row>
    <row r="664" spans="1:1" ht="14.25" customHeight="1">
      <c r="A664" s="77"/>
    </row>
    <row r="665" spans="1:1" ht="14.25" customHeight="1">
      <c r="A665" s="77"/>
    </row>
    <row r="666" spans="1:1" ht="14.25" customHeight="1">
      <c r="A666" s="77"/>
    </row>
    <row r="667" spans="1:1" ht="14.25" customHeight="1">
      <c r="A667" s="77"/>
    </row>
    <row r="668" spans="1:1" ht="14.25" customHeight="1">
      <c r="A668" s="77"/>
    </row>
    <row r="669" spans="1:1" ht="14.25" customHeight="1">
      <c r="A669" s="77"/>
    </row>
    <row r="670" spans="1:1" ht="14.25" customHeight="1">
      <c r="A670" s="77"/>
    </row>
    <row r="671" spans="1:1" ht="14.25" customHeight="1">
      <c r="A671" s="77"/>
    </row>
    <row r="672" spans="1:1" ht="14.25" customHeight="1">
      <c r="A672" s="77"/>
    </row>
    <row r="673" spans="1:1" ht="14.25" customHeight="1">
      <c r="A673" s="77"/>
    </row>
    <row r="674" spans="1:1" ht="14.25" customHeight="1">
      <c r="A674" s="77"/>
    </row>
    <row r="675" spans="1:1" ht="14.25" customHeight="1">
      <c r="A675" s="77"/>
    </row>
    <row r="676" spans="1:1" ht="14.25" customHeight="1">
      <c r="A676" s="77"/>
    </row>
    <row r="677" spans="1:1" ht="14.25" customHeight="1">
      <c r="A677" s="77"/>
    </row>
    <row r="678" spans="1:1" ht="14.25" customHeight="1">
      <c r="A678" s="77"/>
    </row>
    <row r="679" spans="1:1" ht="14.25" customHeight="1">
      <c r="A679" s="77"/>
    </row>
    <row r="680" spans="1:1" ht="14.25" customHeight="1">
      <c r="A680" s="77"/>
    </row>
    <row r="681" spans="1:1" ht="14.25" customHeight="1">
      <c r="A681" s="77"/>
    </row>
    <row r="682" spans="1:1" ht="14.25" customHeight="1">
      <c r="A682" s="77"/>
    </row>
    <row r="683" spans="1:1" ht="14.25" customHeight="1">
      <c r="A683" s="77"/>
    </row>
    <row r="684" spans="1:1" ht="14.25" customHeight="1">
      <c r="A684" s="77"/>
    </row>
    <row r="685" spans="1:1" ht="14.25" customHeight="1">
      <c r="A685" s="77"/>
    </row>
    <row r="686" spans="1:1" ht="14.25" customHeight="1">
      <c r="A686" s="77"/>
    </row>
    <row r="687" spans="1:1" ht="14.25" customHeight="1">
      <c r="A687" s="77"/>
    </row>
    <row r="688" spans="1:1" ht="14.25" customHeight="1">
      <c r="A688" s="77"/>
    </row>
    <row r="689" spans="1:1" ht="14.25" customHeight="1">
      <c r="A689" s="77"/>
    </row>
    <row r="690" spans="1:1" ht="14.25" customHeight="1">
      <c r="A690" s="77"/>
    </row>
    <row r="691" spans="1:1" ht="14.25" customHeight="1">
      <c r="A691" s="77"/>
    </row>
    <row r="692" spans="1:1" ht="14.25" customHeight="1">
      <c r="A692" s="77"/>
    </row>
    <row r="693" spans="1:1" ht="14.25" customHeight="1">
      <c r="A693" s="77"/>
    </row>
    <row r="694" spans="1:1" ht="14.25" customHeight="1">
      <c r="A694" s="77"/>
    </row>
    <row r="695" spans="1:1" ht="14.25" customHeight="1">
      <c r="A695" s="77"/>
    </row>
    <row r="696" spans="1:1" ht="14.25" customHeight="1">
      <c r="A696" s="77"/>
    </row>
    <row r="697" spans="1:1" ht="14.25" customHeight="1">
      <c r="A697" s="77"/>
    </row>
    <row r="698" spans="1:1" ht="14.25" customHeight="1">
      <c r="A698" s="77"/>
    </row>
    <row r="699" spans="1:1" ht="14.25" customHeight="1">
      <c r="A699" s="77"/>
    </row>
    <row r="700" spans="1:1" ht="14.25" customHeight="1">
      <c r="A700" s="77"/>
    </row>
    <row r="701" spans="1:1" ht="14.25" customHeight="1">
      <c r="A701" s="77"/>
    </row>
    <row r="702" spans="1:1" ht="14.25" customHeight="1">
      <c r="A702" s="77"/>
    </row>
    <row r="703" spans="1:1" ht="14.25" customHeight="1">
      <c r="A703" s="77"/>
    </row>
    <row r="704" spans="1:1" ht="14.25" customHeight="1">
      <c r="A704" s="77"/>
    </row>
    <row r="705" spans="1:1" ht="14.25" customHeight="1">
      <c r="A705" s="77"/>
    </row>
    <row r="706" spans="1:1" ht="14.25" customHeight="1">
      <c r="A706" s="77"/>
    </row>
    <row r="707" spans="1:1" ht="14.25" customHeight="1">
      <c r="A707" s="77"/>
    </row>
    <row r="708" spans="1:1" ht="14.25" customHeight="1">
      <c r="A708" s="77"/>
    </row>
    <row r="709" spans="1:1" ht="14.25" customHeight="1">
      <c r="A709" s="77"/>
    </row>
    <row r="710" spans="1:1" ht="14.25" customHeight="1">
      <c r="A710" s="77"/>
    </row>
    <row r="711" spans="1:1" ht="14.25" customHeight="1">
      <c r="A711" s="77"/>
    </row>
    <row r="712" spans="1:1" ht="14.25" customHeight="1">
      <c r="A712" s="77"/>
    </row>
    <row r="713" spans="1:1" ht="14.25" customHeight="1">
      <c r="A713" s="77"/>
    </row>
    <row r="714" spans="1:1" ht="14.25" customHeight="1">
      <c r="A714" s="77"/>
    </row>
    <row r="715" spans="1:1" ht="14.25" customHeight="1">
      <c r="A715" s="77"/>
    </row>
    <row r="716" spans="1:1" ht="14.25" customHeight="1">
      <c r="A716" s="77"/>
    </row>
    <row r="717" spans="1:1" ht="14.25" customHeight="1">
      <c r="A717" s="77"/>
    </row>
    <row r="718" spans="1:1" ht="14.25" customHeight="1">
      <c r="A718" s="77"/>
    </row>
    <row r="719" spans="1:1" ht="14.25" customHeight="1">
      <c r="A719" s="77"/>
    </row>
    <row r="720" spans="1:1" ht="14.25" customHeight="1">
      <c r="A720" s="77"/>
    </row>
    <row r="721" spans="1:1" ht="14.25" customHeight="1">
      <c r="A721" s="77"/>
    </row>
    <row r="722" spans="1:1" ht="14.25" customHeight="1">
      <c r="A722" s="77"/>
    </row>
    <row r="723" spans="1:1" ht="14.25" customHeight="1">
      <c r="A723" s="77"/>
    </row>
    <row r="724" spans="1:1" ht="14.25" customHeight="1">
      <c r="A724" s="77"/>
    </row>
    <row r="725" spans="1:1" ht="14.25" customHeight="1">
      <c r="A725" s="77"/>
    </row>
    <row r="726" spans="1:1" ht="14.25" customHeight="1">
      <c r="A726" s="77"/>
    </row>
    <row r="727" spans="1:1" ht="14.25" customHeight="1">
      <c r="A727" s="77"/>
    </row>
    <row r="728" spans="1:1" ht="14.25" customHeight="1">
      <c r="A728" s="77"/>
    </row>
    <row r="729" spans="1:1" ht="14.25" customHeight="1">
      <c r="A729" s="77"/>
    </row>
    <row r="730" spans="1:1" ht="14.25" customHeight="1">
      <c r="A730" s="77"/>
    </row>
    <row r="731" spans="1:1" ht="14.25" customHeight="1">
      <c r="A731" s="77"/>
    </row>
    <row r="732" spans="1:1" ht="14.25" customHeight="1">
      <c r="A732" s="77"/>
    </row>
    <row r="733" spans="1:1" ht="14.25" customHeight="1">
      <c r="A733" s="77"/>
    </row>
    <row r="734" spans="1:1" ht="14.25" customHeight="1">
      <c r="A734" s="77"/>
    </row>
    <row r="735" spans="1:1" ht="14.25" customHeight="1">
      <c r="A735" s="77"/>
    </row>
    <row r="736" spans="1:1" ht="14.25" customHeight="1">
      <c r="A736" s="77"/>
    </row>
    <row r="737" spans="1:1" ht="14.25" customHeight="1">
      <c r="A737" s="77"/>
    </row>
    <row r="738" spans="1:1" ht="14.25" customHeight="1">
      <c r="A738" s="77"/>
    </row>
    <row r="739" spans="1:1" ht="14.25" customHeight="1">
      <c r="A739" s="77"/>
    </row>
    <row r="740" spans="1:1" ht="14.25" customHeight="1">
      <c r="A740" s="77"/>
    </row>
    <row r="741" spans="1:1" ht="14.25" customHeight="1">
      <c r="A741" s="77"/>
    </row>
    <row r="742" spans="1:1" ht="14.25" customHeight="1">
      <c r="A742" s="77"/>
    </row>
    <row r="743" spans="1:1" ht="14.25" customHeight="1">
      <c r="A743" s="77"/>
    </row>
    <row r="744" spans="1:1" ht="14.25" customHeight="1">
      <c r="A744" s="77"/>
    </row>
    <row r="745" spans="1:1" ht="14.25" customHeight="1">
      <c r="A745" s="77"/>
    </row>
    <row r="746" spans="1:1" ht="14.25" customHeight="1">
      <c r="A746" s="77"/>
    </row>
    <row r="747" spans="1:1" ht="14.25" customHeight="1">
      <c r="A747" s="77"/>
    </row>
    <row r="748" spans="1:1" ht="14.25" customHeight="1">
      <c r="A748" s="77"/>
    </row>
    <row r="749" spans="1:1" ht="14.25" customHeight="1">
      <c r="A749" s="77"/>
    </row>
    <row r="750" spans="1:1" ht="14.25" customHeight="1">
      <c r="A750" s="77"/>
    </row>
    <row r="751" spans="1:1" ht="14.25" customHeight="1">
      <c r="A751" s="77"/>
    </row>
    <row r="752" spans="1:1" ht="14.25" customHeight="1">
      <c r="A752" s="77"/>
    </row>
    <row r="753" spans="1:1" ht="14.25" customHeight="1">
      <c r="A753" s="77"/>
    </row>
    <row r="754" spans="1:1" ht="14.25" customHeight="1">
      <c r="A754" s="77"/>
    </row>
    <row r="755" spans="1:1" ht="14.25" customHeight="1">
      <c r="A755" s="77"/>
    </row>
    <row r="756" spans="1:1" ht="14.25" customHeight="1">
      <c r="A756" s="77"/>
    </row>
    <row r="757" spans="1:1" ht="14.25" customHeight="1">
      <c r="A757" s="77"/>
    </row>
    <row r="758" spans="1:1" ht="14.25" customHeight="1">
      <c r="A758" s="77"/>
    </row>
    <row r="759" spans="1:1" ht="14.25" customHeight="1">
      <c r="A759" s="77"/>
    </row>
    <row r="760" spans="1:1" ht="14.25" customHeight="1">
      <c r="A760" s="77"/>
    </row>
    <row r="761" spans="1:1" ht="14.25" customHeight="1">
      <c r="A761" s="77"/>
    </row>
    <row r="762" spans="1:1" ht="14.25" customHeight="1">
      <c r="A762" s="77"/>
    </row>
    <row r="763" spans="1:1" ht="14.25" customHeight="1">
      <c r="A763" s="77"/>
    </row>
    <row r="764" spans="1:1" ht="14.25" customHeight="1">
      <c r="A764" s="77"/>
    </row>
    <row r="765" spans="1:1" ht="14.25" customHeight="1">
      <c r="A765" s="77"/>
    </row>
    <row r="766" spans="1:1" ht="14.25" customHeight="1">
      <c r="A766" s="77"/>
    </row>
    <row r="767" spans="1:1" ht="14.25" customHeight="1">
      <c r="A767" s="77"/>
    </row>
    <row r="768" spans="1:1" ht="14.25" customHeight="1">
      <c r="A768" s="77"/>
    </row>
    <row r="769" spans="1:1" ht="14.25" customHeight="1">
      <c r="A769" s="77"/>
    </row>
    <row r="770" spans="1:1" ht="14.25" customHeight="1">
      <c r="A770" s="77"/>
    </row>
    <row r="771" spans="1:1" ht="14.25" customHeight="1">
      <c r="A771" s="77"/>
    </row>
    <row r="772" spans="1:1" ht="14.25" customHeight="1">
      <c r="A772" s="77"/>
    </row>
    <row r="773" spans="1:1" ht="14.25" customHeight="1">
      <c r="A773" s="77"/>
    </row>
    <row r="774" spans="1:1" ht="14.25" customHeight="1">
      <c r="A774" s="77"/>
    </row>
    <row r="775" spans="1:1" ht="14.25" customHeight="1">
      <c r="A775" s="77"/>
    </row>
    <row r="776" spans="1:1" ht="14.25" customHeight="1">
      <c r="A776" s="77"/>
    </row>
    <row r="777" spans="1:1" ht="14.25" customHeight="1">
      <c r="A777" s="77"/>
    </row>
    <row r="778" spans="1:1" ht="14.25" customHeight="1">
      <c r="A778" s="77"/>
    </row>
    <row r="779" spans="1:1" ht="14.25" customHeight="1">
      <c r="A779" s="77"/>
    </row>
    <row r="780" spans="1:1" ht="14.25" customHeight="1">
      <c r="A780" s="77"/>
    </row>
    <row r="781" spans="1:1" ht="14.25" customHeight="1">
      <c r="A781" s="77"/>
    </row>
    <row r="782" spans="1:1" ht="14.25" customHeight="1">
      <c r="A782" s="77"/>
    </row>
    <row r="783" spans="1:1" ht="14.25" customHeight="1">
      <c r="A783" s="77"/>
    </row>
    <row r="784" spans="1:1" ht="14.25" customHeight="1">
      <c r="A784" s="77"/>
    </row>
    <row r="785" spans="1:1" ht="14.25" customHeight="1">
      <c r="A785" s="77"/>
    </row>
    <row r="786" spans="1:1" ht="14.25" customHeight="1">
      <c r="A786" s="77"/>
    </row>
    <row r="787" spans="1:1" ht="14.25" customHeight="1">
      <c r="A787" s="77"/>
    </row>
    <row r="788" spans="1:1" ht="14.25" customHeight="1">
      <c r="A788" s="77"/>
    </row>
    <row r="789" spans="1:1" ht="14.25" customHeight="1">
      <c r="A789" s="77"/>
    </row>
    <row r="790" spans="1:1" ht="14.25" customHeight="1">
      <c r="A790" s="77"/>
    </row>
    <row r="791" spans="1:1" ht="14.25" customHeight="1">
      <c r="A791" s="77"/>
    </row>
    <row r="792" spans="1:1" ht="14.25" customHeight="1">
      <c r="A792" s="77"/>
    </row>
    <row r="793" spans="1:1" ht="14.25" customHeight="1">
      <c r="A793" s="77"/>
    </row>
    <row r="794" spans="1:1" ht="14.25" customHeight="1">
      <c r="A794" s="77"/>
    </row>
    <row r="795" spans="1:1" ht="14.25" customHeight="1">
      <c r="A795" s="77"/>
    </row>
    <row r="796" spans="1:1" ht="14.25" customHeight="1">
      <c r="A796" s="77"/>
    </row>
    <row r="797" spans="1:1" ht="14.25" customHeight="1">
      <c r="A797" s="77"/>
    </row>
    <row r="798" spans="1:1" ht="14.25" customHeight="1">
      <c r="A798" s="77"/>
    </row>
    <row r="799" spans="1:1" ht="14.25" customHeight="1">
      <c r="A799" s="77"/>
    </row>
    <row r="800" spans="1:1" ht="14.25" customHeight="1">
      <c r="A800" s="77"/>
    </row>
    <row r="801" spans="1:1" ht="14.25" customHeight="1">
      <c r="A801" s="77"/>
    </row>
    <row r="802" spans="1:1" ht="14.25" customHeight="1">
      <c r="A802" s="77"/>
    </row>
    <row r="803" spans="1:1" ht="14.25" customHeight="1">
      <c r="A803" s="77"/>
    </row>
    <row r="804" spans="1:1" ht="14.25" customHeight="1">
      <c r="A804" s="77"/>
    </row>
    <row r="805" spans="1:1" ht="14.25" customHeight="1">
      <c r="A805" s="77"/>
    </row>
    <row r="806" spans="1:1" ht="14.25" customHeight="1">
      <c r="A806" s="77"/>
    </row>
    <row r="807" spans="1:1" ht="14.25" customHeight="1">
      <c r="A807" s="77"/>
    </row>
    <row r="808" spans="1:1" ht="14.25" customHeight="1">
      <c r="A808" s="77"/>
    </row>
    <row r="809" spans="1:1" ht="14.25" customHeight="1">
      <c r="A809" s="77"/>
    </row>
    <row r="810" spans="1:1" ht="14.25" customHeight="1">
      <c r="A810" s="77"/>
    </row>
    <row r="811" spans="1:1" ht="14.25" customHeight="1">
      <c r="A811" s="77"/>
    </row>
    <row r="812" spans="1:1" ht="14.25" customHeight="1">
      <c r="A812" s="77"/>
    </row>
    <row r="813" spans="1:1" ht="14.25" customHeight="1">
      <c r="A813" s="77"/>
    </row>
    <row r="814" spans="1:1" ht="14.25" customHeight="1">
      <c r="A814" s="77"/>
    </row>
    <row r="815" spans="1:1" ht="14.25" customHeight="1">
      <c r="A815" s="77"/>
    </row>
    <row r="816" spans="1:1" ht="14.25" customHeight="1">
      <c r="A816" s="77"/>
    </row>
    <row r="817" spans="1:1" ht="14.25" customHeight="1">
      <c r="A817" s="77"/>
    </row>
    <row r="818" spans="1:1" ht="14.25" customHeight="1">
      <c r="A818" s="77"/>
    </row>
    <row r="819" spans="1:1" ht="14.25" customHeight="1">
      <c r="A819" s="77"/>
    </row>
    <row r="820" spans="1:1" ht="14.25" customHeight="1">
      <c r="A820" s="77"/>
    </row>
    <row r="821" spans="1:1" ht="14.25" customHeight="1">
      <c r="A821" s="77"/>
    </row>
    <row r="822" spans="1:1" ht="14.25" customHeight="1">
      <c r="A822" s="77"/>
    </row>
    <row r="823" spans="1:1" ht="14.25" customHeight="1">
      <c r="A823" s="77"/>
    </row>
    <row r="824" spans="1:1" ht="14.25" customHeight="1">
      <c r="A824" s="77"/>
    </row>
    <row r="825" spans="1:1" ht="14.25" customHeight="1">
      <c r="A825" s="77"/>
    </row>
    <row r="826" spans="1:1" ht="14.25" customHeight="1">
      <c r="A826" s="77"/>
    </row>
    <row r="827" spans="1:1" ht="14.25" customHeight="1">
      <c r="A827" s="77"/>
    </row>
    <row r="828" spans="1:1" ht="14.25" customHeight="1">
      <c r="A828" s="77"/>
    </row>
    <row r="829" spans="1:1" ht="14.25" customHeight="1">
      <c r="A829" s="77"/>
    </row>
    <row r="830" spans="1:1" ht="14.25" customHeight="1">
      <c r="A830" s="77"/>
    </row>
    <row r="831" spans="1:1" ht="14.25" customHeight="1">
      <c r="A831" s="77"/>
    </row>
    <row r="832" spans="1:1" ht="14.25" customHeight="1">
      <c r="A832" s="77"/>
    </row>
    <row r="833" spans="1:1" ht="14.25" customHeight="1">
      <c r="A833" s="77"/>
    </row>
    <row r="834" spans="1:1" ht="14.25" customHeight="1">
      <c r="A834" s="77"/>
    </row>
    <row r="835" spans="1:1" ht="14.25" customHeight="1">
      <c r="A835" s="77"/>
    </row>
    <row r="836" spans="1:1" ht="14.25" customHeight="1">
      <c r="A836" s="77"/>
    </row>
    <row r="837" spans="1:1" ht="14.25" customHeight="1">
      <c r="A837" s="77"/>
    </row>
    <row r="838" spans="1:1" ht="14.25" customHeight="1">
      <c r="A838" s="77"/>
    </row>
    <row r="839" spans="1:1" ht="14.25" customHeight="1">
      <c r="A839" s="77"/>
    </row>
    <row r="840" spans="1:1" ht="14.25" customHeight="1">
      <c r="A840" s="77"/>
    </row>
    <row r="841" spans="1:1" ht="14.25" customHeight="1">
      <c r="A841" s="77"/>
    </row>
    <row r="842" spans="1:1" ht="14.25" customHeight="1">
      <c r="A842" s="77"/>
    </row>
    <row r="843" spans="1:1" ht="14.25" customHeight="1">
      <c r="A843" s="77"/>
    </row>
    <row r="844" spans="1:1" ht="14.25" customHeight="1">
      <c r="A844" s="77"/>
    </row>
    <row r="845" spans="1:1" ht="14.25" customHeight="1">
      <c r="A845" s="77"/>
    </row>
    <row r="846" spans="1:1" ht="14.25" customHeight="1">
      <c r="A846" s="77"/>
    </row>
    <row r="847" spans="1:1" ht="14.25" customHeight="1">
      <c r="A847" s="77"/>
    </row>
    <row r="848" spans="1:1" ht="14.25" customHeight="1">
      <c r="A848" s="77"/>
    </row>
    <row r="849" spans="1:1" ht="14.25" customHeight="1">
      <c r="A849" s="77"/>
    </row>
    <row r="850" spans="1:1" ht="14.25" customHeight="1">
      <c r="A850" s="77"/>
    </row>
    <row r="851" spans="1:1" ht="14.25" customHeight="1">
      <c r="A851" s="77"/>
    </row>
    <row r="852" spans="1:1" ht="14.25" customHeight="1">
      <c r="A852" s="77"/>
    </row>
    <row r="853" spans="1:1" ht="14.25" customHeight="1">
      <c r="A853" s="77"/>
    </row>
    <row r="854" spans="1:1" ht="14.25" customHeight="1">
      <c r="A854" s="77"/>
    </row>
    <row r="855" spans="1:1" ht="14.25" customHeight="1">
      <c r="A855" s="77"/>
    </row>
    <row r="856" spans="1:1" ht="14.25" customHeight="1">
      <c r="A856" s="77"/>
    </row>
    <row r="857" spans="1:1" ht="14.25" customHeight="1">
      <c r="A857" s="77"/>
    </row>
    <row r="858" spans="1:1" ht="14.25" customHeight="1">
      <c r="A858" s="77"/>
    </row>
    <row r="859" spans="1:1" ht="14.25" customHeight="1">
      <c r="A859" s="77"/>
    </row>
    <row r="860" spans="1:1" ht="14.25" customHeight="1">
      <c r="A860" s="77"/>
    </row>
    <row r="861" spans="1:1" ht="14.25" customHeight="1">
      <c r="A861" s="77"/>
    </row>
    <row r="862" spans="1:1" ht="14.25" customHeight="1">
      <c r="A862" s="77"/>
    </row>
    <row r="863" spans="1:1" ht="14.25" customHeight="1">
      <c r="A863" s="77"/>
    </row>
    <row r="864" spans="1:1" ht="14.25" customHeight="1">
      <c r="A864" s="77"/>
    </row>
    <row r="865" spans="1:1" ht="14.25" customHeight="1">
      <c r="A865" s="77"/>
    </row>
    <row r="866" spans="1:1" ht="14.25" customHeight="1">
      <c r="A866" s="77"/>
    </row>
    <row r="867" spans="1:1" ht="14.25" customHeight="1">
      <c r="A867" s="77"/>
    </row>
    <row r="868" spans="1:1" ht="14.25" customHeight="1">
      <c r="A868" s="77"/>
    </row>
    <row r="869" spans="1:1" ht="14.25" customHeight="1">
      <c r="A869" s="77"/>
    </row>
    <row r="870" spans="1:1" ht="14.25" customHeight="1">
      <c r="A870" s="77"/>
    </row>
    <row r="871" spans="1:1" ht="14.25" customHeight="1">
      <c r="A871" s="77"/>
    </row>
    <row r="872" spans="1:1" ht="14.25" customHeight="1">
      <c r="A872" s="77"/>
    </row>
    <row r="873" spans="1:1" ht="14.25" customHeight="1">
      <c r="A873" s="77"/>
    </row>
    <row r="874" spans="1:1" ht="14.25" customHeight="1">
      <c r="A874" s="77"/>
    </row>
    <row r="875" spans="1:1" ht="14.25" customHeight="1">
      <c r="A875" s="77"/>
    </row>
    <row r="876" spans="1:1" ht="14.25" customHeight="1">
      <c r="A876" s="77"/>
    </row>
    <row r="877" spans="1:1" ht="14.25" customHeight="1">
      <c r="A877" s="77"/>
    </row>
    <row r="878" spans="1:1" ht="14.25" customHeight="1">
      <c r="A878" s="77"/>
    </row>
    <row r="879" spans="1:1" ht="14.25" customHeight="1">
      <c r="A879" s="77"/>
    </row>
    <row r="880" spans="1:1" ht="14.25" customHeight="1">
      <c r="A880" s="77"/>
    </row>
    <row r="881" spans="1:1" ht="14.25" customHeight="1">
      <c r="A881" s="77"/>
    </row>
    <row r="882" spans="1:1" ht="14.25" customHeight="1">
      <c r="A882" s="77"/>
    </row>
    <row r="883" spans="1:1" ht="14.25" customHeight="1">
      <c r="A883" s="77"/>
    </row>
    <row r="884" spans="1:1" ht="14.25" customHeight="1">
      <c r="A884" s="77"/>
    </row>
    <row r="885" spans="1:1" ht="14.25" customHeight="1">
      <c r="A885" s="77"/>
    </row>
    <row r="886" spans="1:1" ht="14.25" customHeight="1">
      <c r="A886" s="77"/>
    </row>
    <row r="887" spans="1:1" ht="14.25" customHeight="1">
      <c r="A887" s="77"/>
    </row>
    <row r="888" spans="1:1" ht="14.25" customHeight="1">
      <c r="A888" s="77"/>
    </row>
    <row r="889" spans="1:1" ht="14.25" customHeight="1">
      <c r="A889" s="77"/>
    </row>
    <row r="890" spans="1:1" ht="14.25" customHeight="1">
      <c r="A890" s="77"/>
    </row>
    <row r="891" spans="1:1" ht="14.25" customHeight="1">
      <c r="A891" s="77"/>
    </row>
    <row r="892" spans="1:1" ht="14.25" customHeight="1">
      <c r="A892" s="77"/>
    </row>
    <row r="893" spans="1:1" ht="14.25" customHeight="1">
      <c r="A893" s="77"/>
    </row>
    <row r="894" spans="1:1" ht="14.25" customHeight="1">
      <c r="A894" s="77"/>
    </row>
    <row r="895" spans="1:1" ht="14.25" customHeight="1">
      <c r="A895" s="77"/>
    </row>
    <row r="896" spans="1:1" ht="14.25" customHeight="1">
      <c r="A896" s="77"/>
    </row>
    <row r="897" spans="1:1" ht="14.25" customHeight="1">
      <c r="A897" s="77"/>
    </row>
    <row r="898" spans="1:1" ht="14.25" customHeight="1">
      <c r="A898" s="77"/>
    </row>
    <row r="899" spans="1:1" ht="14.25" customHeight="1">
      <c r="A899" s="77"/>
    </row>
    <row r="900" spans="1:1" ht="14.25" customHeight="1">
      <c r="A900" s="77"/>
    </row>
    <row r="901" spans="1:1" ht="14.25" customHeight="1">
      <c r="A901" s="77"/>
    </row>
    <row r="902" spans="1:1" ht="14.25" customHeight="1">
      <c r="A902" s="77"/>
    </row>
    <row r="903" spans="1:1" ht="14.25" customHeight="1">
      <c r="A903" s="77"/>
    </row>
    <row r="904" spans="1:1" ht="14.25" customHeight="1">
      <c r="A904" s="77"/>
    </row>
    <row r="905" spans="1:1" ht="14.25" customHeight="1">
      <c r="A905" s="77"/>
    </row>
    <row r="906" spans="1:1" ht="14.25" customHeight="1">
      <c r="A906" s="77"/>
    </row>
    <row r="907" spans="1:1" ht="14.25" customHeight="1">
      <c r="A907" s="77"/>
    </row>
    <row r="908" spans="1:1" ht="14.25" customHeight="1">
      <c r="A908" s="77"/>
    </row>
    <row r="909" spans="1:1" ht="14.25" customHeight="1">
      <c r="A909" s="77"/>
    </row>
    <row r="910" spans="1:1" ht="14.25" customHeight="1">
      <c r="A910" s="77"/>
    </row>
    <row r="911" spans="1:1" ht="14.25" customHeight="1">
      <c r="A911" s="77"/>
    </row>
    <row r="912" spans="1:1" ht="14.25" customHeight="1">
      <c r="A912" s="77"/>
    </row>
    <row r="913" spans="1:1" ht="14.25" customHeight="1">
      <c r="A913" s="77"/>
    </row>
    <row r="914" spans="1:1" ht="14.25" customHeight="1">
      <c r="A914" s="77"/>
    </row>
    <row r="915" spans="1:1" ht="14.25" customHeight="1">
      <c r="A915" s="77"/>
    </row>
    <row r="916" spans="1:1" ht="14.25" customHeight="1">
      <c r="A916" s="77"/>
    </row>
    <row r="917" spans="1:1" ht="14.25" customHeight="1">
      <c r="A917" s="77"/>
    </row>
    <row r="918" spans="1:1" ht="14.25" customHeight="1">
      <c r="A918" s="77"/>
    </row>
    <row r="919" spans="1:1" ht="14.25" customHeight="1">
      <c r="A919" s="77"/>
    </row>
    <row r="920" spans="1:1" ht="14.25" customHeight="1">
      <c r="A920" s="77"/>
    </row>
    <row r="921" spans="1:1" ht="14.25" customHeight="1">
      <c r="A921" s="77"/>
    </row>
    <row r="922" spans="1:1" ht="14.25" customHeight="1">
      <c r="A922" s="77"/>
    </row>
    <row r="923" spans="1:1" ht="14.25" customHeight="1">
      <c r="A923" s="77"/>
    </row>
    <row r="924" spans="1:1" ht="14.25" customHeight="1">
      <c r="A924" s="77"/>
    </row>
    <row r="925" spans="1:1" ht="14.25" customHeight="1">
      <c r="A925" s="77"/>
    </row>
    <row r="926" spans="1:1" ht="14.25" customHeight="1">
      <c r="A926" s="77"/>
    </row>
    <row r="927" spans="1:1" ht="14.25" customHeight="1">
      <c r="A927" s="77"/>
    </row>
    <row r="928" spans="1:1" ht="14.25" customHeight="1">
      <c r="A928" s="77"/>
    </row>
    <row r="929" spans="1:1" ht="14.25" customHeight="1">
      <c r="A929" s="77"/>
    </row>
    <row r="930" spans="1:1" ht="14.25" customHeight="1">
      <c r="A930" s="77"/>
    </row>
    <row r="931" spans="1:1" ht="14.25" customHeight="1">
      <c r="A931" s="77"/>
    </row>
    <row r="932" spans="1:1" ht="14.25" customHeight="1">
      <c r="A932" s="77"/>
    </row>
    <row r="933" spans="1:1" ht="14.25" customHeight="1">
      <c r="A933" s="77"/>
    </row>
    <row r="934" spans="1:1" ht="14.25" customHeight="1">
      <c r="A934" s="77"/>
    </row>
    <row r="935" spans="1:1" ht="14.25" customHeight="1">
      <c r="A935" s="77"/>
    </row>
    <row r="936" spans="1:1" ht="14.25" customHeight="1">
      <c r="A936" s="77"/>
    </row>
    <row r="937" spans="1:1" ht="14.25" customHeight="1">
      <c r="A937" s="77"/>
    </row>
    <row r="938" spans="1:1" ht="14.25" customHeight="1">
      <c r="A938" s="77"/>
    </row>
    <row r="939" spans="1:1" ht="14.25" customHeight="1">
      <c r="A939" s="77"/>
    </row>
    <row r="940" spans="1:1" ht="14.25" customHeight="1">
      <c r="A940" s="77"/>
    </row>
    <row r="941" spans="1:1" ht="14.25" customHeight="1">
      <c r="A941" s="77"/>
    </row>
    <row r="942" spans="1:1" ht="14.25" customHeight="1">
      <c r="A942" s="77"/>
    </row>
    <row r="943" spans="1:1" ht="14.25" customHeight="1">
      <c r="A943" s="77"/>
    </row>
    <row r="944" spans="1:1" ht="14.25" customHeight="1">
      <c r="A944" s="77"/>
    </row>
    <row r="945" spans="1:1" ht="14.25" customHeight="1">
      <c r="A945" s="77"/>
    </row>
    <row r="946" spans="1:1" ht="14.25" customHeight="1">
      <c r="A946" s="77"/>
    </row>
    <row r="947" spans="1:1" ht="14.25" customHeight="1">
      <c r="A947" s="77"/>
    </row>
    <row r="948" spans="1:1" ht="14.25" customHeight="1">
      <c r="A948" s="77"/>
    </row>
    <row r="949" spans="1:1" ht="14.25" customHeight="1">
      <c r="A949" s="77"/>
    </row>
    <row r="950" spans="1:1" ht="14.25" customHeight="1">
      <c r="A950" s="77"/>
    </row>
    <row r="951" spans="1:1" ht="14.25" customHeight="1">
      <c r="A951" s="77"/>
    </row>
    <row r="952" spans="1:1" ht="14.25" customHeight="1">
      <c r="A952" s="77"/>
    </row>
    <row r="953" spans="1:1" ht="14.25" customHeight="1">
      <c r="A953" s="77"/>
    </row>
    <row r="954" spans="1:1" ht="14.25" customHeight="1">
      <c r="A954" s="77"/>
    </row>
    <row r="955" spans="1:1" ht="14.25" customHeight="1">
      <c r="A955" s="77"/>
    </row>
    <row r="956" spans="1:1" ht="14.25" customHeight="1">
      <c r="A956" s="77"/>
    </row>
    <row r="957" spans="1:1" ht="14.25" customHeight="1">
      <c r="A957" s="77"/>
    </row>
    <row r="958" spans="1:1" ht="14.25" customHeight="1">
      <c r="A958" s="77"/>
    </row>
    <row r="959" spans="1:1" ht="14.25" customHeight="1">
      <c r="A959" s="77"/>
    </row>
    <row r="960" spans="1:1" ht="14.25" customHeight="1">
      <c r="A960" s="77"/>
    </row>
    <row r="961" spans="1:1" ht="14.25" customHeight="1">
      <c r="A961" s="77"/>
    </row>
    <row r="962" spans="1:1" ht="14.25" customHeight="1">
      <c r="A962" s="77"/>
    </row>
    <row r="963" spans="1:1" ht="14.25" customHeight="1">
      <c r="A963" s="77"/>
    </row>
    <row r="964" spans="1:1" ht="14.25" customHeight="1">
      <c r="A964" s="77"/>
    </row>
    <row r="965" spans="1:1" ht="14.25" customHeight="1">
      <c r="A965" s="77"/>
    </row>
    <row r="966" spans="1:1" ht="14.25" customHeight="1">
      <c r="A966" s="77"/>
    </row>
    <row r="967" spans="1:1" ht="14.25" customHeight="1">
      <c r="A967" s="77"/>
    </row>
    <row r="968" spans="1:1" ht="14.25" customHeight="1">
      <c r="A968" s="77"/>
    </row>
    <row r="969" spans="1:1" ht="14.25" customHeight="1">
      <c r="A969" s="77"/>
    </row>
    <row r="970" spans="1:1" ht="14.25" customHeight="1">
      <c r="A970" s="77"/>
    </row>
    <row r="971" spans="1:1" ht="14.25" customHeight="1">
      <c r="A971" s="77"/>
    </row>
    <row r="972" spans="1:1" ht="14.25" customHeight="1">
      <c r="A972" s="77"/>
    </row>
    <row r="973" spans="1:1" ht="14.25" customHeight="1">
      <c r="A973" s="77"/>
    </row>
    <row r="974" spans="1:1" ht="14.25" customHeight="1">
      <c r="A974" s="77"/>
    </row>
    <row r="975" spans="1:1" ht="14.25" customHeight="1">
      <c r="A975" s="77"/>
    </row>
    <row r="976" spans="1:1" ht="14.25" customHeight="1">
      <c r="A976" s="77"/>
    </row>
    <row r="977" spans="1:1" ht="14.25" customHeight="1">
      <c r="A977" s="77"/>
    </row>
    <row r="978" spans="1:1" ht="14.25" customHeight="1">
      <c r="A978" s="77"/>
    </row>
    <row r="979" spans="1:1" ht="14.25" customHeight="1">
      <c r="A979" s="77"/>
    </row>
    <row r="980" spans="1:1" ht="14.25" customHeight="1">
      <c r="A980" s="77"/>
    </row>
    <row r="981" spans="1:1" ht="14.25" customHeight="1">
      <c r="A981" s="77"/>
    </row>
    <row r="982" spans="1:1" ht="14.25" customHeight="1">
      <c r="A982" s="77"/>
    </row>
    <row r="983" spans="1:1" ht="14.25" customHeight="1">
      <c r="A983" s="77"/>
    </row>
    <row r="984" spans="1:1" ht="14.25" customHeight="1">
      <c r="A984" s="77"/>
    </row>
    <row r="985" spans="1:1" ht="14.25" customHeight="1">
      <c r="A985" s="77"/>
    </row>
    <row r="986" spans="1:1" ht="14.25" customHeight="1">
      <c r="A986" s="77"/>
    </row>
    <row r="987" spans="1:1" ht="14.25" customHeight="1">
      <c r="A987" s="77"/>
    </row>
    <row r="988" spans="1:1" ht="14.25" customHeight="1">
      <c r="A988" s="77"/>
    </row>
    <row r="989" spans="1:1" ht="14.25" customHeight="1">
      <c r="A989" s="77"/>
    </row>
    <row r="990" spans="1:1" ht="14.25" customHeight="1">
      <c r="A990" s="77"/>
    </row>
    <row r="991" spans="1:1" ht="14.25" customHeight="1">
      <c r="A991" s="77"/>
    </row>
    <row r="992" spans="1:1" ht="14.25" customHeight="1">
      <c r="A992" s="77"/>
    </row>
    <row r="993" spans="1:1" ht="14.25" customHeight="1">
      <c r="A993" s="77"/>
    </row>
    <row r="994" spans="1:1" ht="14.25" customHeight="1">
      <c r="A994" s="77"/>
    </row>
    <row r="995" spans="1:1" ht="14.25" customHeight="1">
      <c r="A995" s="77"/>
    </row>
    <row r="996" spans="1:1" ht="14.25" customHeight="1">
      <c r="A996" s="77"/>
    </row>
    <row r="997" spans="1:1" ht="14.25" customHeight="1">
      <c r="A997" s="77"/>
    </row>
    <row r="998" spans="1:1" ht="14.25" customHeight="1">
      <c r="A998" s="77"/>
    </row>
    <row r="999" spans="1:1" ht="14.25" customHeight="1">
      <c r="A999" s="77"/>
    </row>
    <row r="1000" spans="1:1" ht="14.25" customHeight="1">
      <c r="A1000" s="77"/>
    </row>
  </sheetData>
  <mergeCells count="4">
    <mergeCell ref="G12:I12"/>
    <mergeCell ref="G27:I27"/>
    <mergeCell ref="G43:I43"/>
    <mergeCell ref="G59:I59"/>
  </mergeCells>
  <dataValidations count="4">
    <dataValidation type="list" allowBlank="1" showInputMessage="1" showErrorMessage="1" prompt=" - " sqref="D59:F59" xr:uid="{00000000-0002-0000-0500-000000000000}">
      <formula1>Storage_Loss</formula1>
    </dataValidation>
    <dataValidation type="list" allowBlank="1" showInputMessage="1" showErrorMessage="1" prompt=" - " sqref="D43:F43" xr:uid="{00000000-0002-0000-0500-000001000000}">
      <formula1>Processing_Loss</formula1>
    </dataValidation>
    <dataValidation type="list" allowBlank="1" showInputMessage="1" showErrorMessage="1" prompt=" - " sqref="D12:F12" xr:uid="{00000000-0002-0000-0500-000002000000}">
      <formula1>In_Field_Loss</formula1>
    </dataValidation>
    <dataValidation type="list" allowBlank="1" showInputMessage="1" showErrorMessage="1" prompt=" - " sqref="D27:F27" xr:uid="{00000000-0002-0000-0500-000003000000}">
      <formula1>Packinghouse_Loss</formula1>
    </dataValidation>
  </dataValidation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heetViews>
  <sheetFormatPr defaultColWidth="14.42578125" defaultRowHeight="15" customHeight="1"/>
  <cols>
    <col min="1" max="1" width="8.7109375" customWidth="1"/>
    <col min="2" max="2" width="13.42578125" customWidth="1"/>
    <col min="3" max="3" width="45.42578125" customWidth="1"/>
    <col min="4" max="4" width="21.42578125" customWidth="1"/>
    <col min="5" max="5" width="21.7109375" customWidth="1"/>
    <col min="6" max="7" width="25.7109375" customWidth="1"/>
    <col min="8" max="9" width="21.42578125" customWidth="1"/>
    <col min="10" max="10" width="8.7109375" customWidth="1"/>
    <col min="11" max="11" width="21.140625" customWidth="1"/>
    <col min="12" max="12" width="22.28515625" customWidth="1"/>
    <col min="13" max="13" width="8.7109375" customWidth="1"/>
    <col min="14" max="14" width="7.140625" customWidth="1"/>
    <col min="15" max="15" width="9.7109375" customWidth="1"/>
    <col min="16" max="16" width="8.7109375" customWidth="1"/>
    <col min="17" max="17" width="18.140625" customWidth="1"/>
    <col min="18" max="18" width="8.7109375" customWidth="1"/>
    <col min="19" max="26" width="8" customWidth="1"/>
  </cols>
  <sheetData>
    <row r="1" spans="1:18" ht="14.25" customHeight="1">
      <c r="B1" s="74"/>
      <c r="F1" s="2"/>
    </row>
    <row r="2" spans="1:18" ht="14.25" customHeight="1">
      <c r="B2" s="74"/>
      <c r="F2" s="2"/>
    </row>
    <row r="3" spans="1:18" ht="14.25" customHeight="1">
      <c r="B3" s="74"/>
      <c r="F3" s="2"/>
    </row>
    <row r="4" spans="1:18" ht="14.25" customHeight="1">
      <c r="B4" s="74"/>
      <c r="F4" s="2"/>
    </row>
    <row r="5" spans="1:18" ht="14.25" customHeight="1">
      <c r="B5" s="74"/>
      <c r="F5" s="2"/>
    </row>
    <row r="6" spans="1:18" ht="14.25" customHeight="1">
      <c r="B6" s="212" t="s">
        <v>193</v>
      </c>
      <c r="F6" s="2"/>
    </row>
    <row r="7" spans="1:18" ht="14.25" customHeight="1">
      <c r="B7" s="74"/>
      <c r="F7" s="2"/>
    </row>
    <row r="8" spans="1:18" ht="14.25" customHeight="1">
      <c r="B8" s="74"/>
      <c r="F8" s="2"/>
      <c r="H8" s="96"/>
      <c r="I8" s="96"/>
    </row>
    <row r="9" spans="1:18" ht="14.25" customHeight="1">
      <c r="B9" s="74"/>
      <c r="C9" s="25"/>
      <c r="D9" s="25"/>
      <c r="F9" s="2"/>
      <c r="H9" s="96"/>
      <c r="I9" s="96"/>
    </row>
    <row r="10" spans="1:18" ht="14.25" customHeight="1">
      <c r="A10" s="369"/>
      <c r="B10" s="213"/>
      <c r="C10" s="214" t="s">
        <v>13</v>
      </c>
      <c r="D10" s="215" t="s">
        <v>100</v>
      </c>
      <c r="E10" s="215" t="s">
        <v>101</v>
      </c>
      <c r="F10" s="215"/>
      <c r="G10" s="216"/>
      <c r="H10" s="215" t="s">
        <v>100</v>
      </c>
      <c r="I10" s="215" t="s">
        <v>101</v>
      </c>
    </row>
    <row r="11" spans="1:18" ht="14.25" customHeight="1">
      <c r="B11" s="213"/>
      <c r="C11" s="217" t="s">
        <v>194</v>
      </c>
      <c r="D11" s="218" t="s">
        <v>195</v>
      </c>
      <c r="E11" s="218" t="s">
        <v>196</v>
      </c>
      <c r="F11" s="218" t="s">
        <v>197</v>
      </c>
      <c r="G11" s="217" t="s">
        <v>198</v>
      </c>
      <c r="H11" s="218" t="s">
        <v>195</v>
      </c>
      <c r="I11" s="218" t="s">
        <v>196</v>
      </c>
    </row>
    <row r="12" spans="1:18" ht="14.25" customHeight="1">
      <c r="A12" s="369"/>
      <c r="B12" s="213"/>
      <c r="C12" s="219"/>
      <c r="D12" s="413"/>
      <c r="E12" s="452"/>
      <c r="F12" s="220"/>
      <c r="G12" s="221"/>
      <c r="H12" s="414" t="s">
        <v>199</v>
      </c>
      <c r="I12" s="423"/>
    </row>
    <row r="13" spans="1:18" ht="14.25" customHeight="1">
      <c r="A13" s="346"/>
      <c r="B13" s="370"/>
      <c r="C13" s="371" t="s">
        <v>200</v>
      </c>
      <c r="D13" s="222" t="s">
        <v>79</v>
      </c>
      <c r="E13" s="222" t="s">
        <v>79</v>
      </c>
      <c r="F13" s="415" t="s">
        <v>201</v>
      </c>
      <c r="G13" s="415" t="s">
        <v>202</v>
      </c>
      <c r="H13" s="223"/>
      <c r="I13" s="224"/>
    </row>
    <row r="14" spans="1:18" ht="16.5" customHeight="1">
      <c r="A14" s="346"/>
      <c r="B14" s="370"/>
      <c r="C14" s="371" t="s">
        <v>203</v>
      </c>
      <c r="D14" s="372" t="s">
        <v>79</v>
      </c>
      <c r="E14" s="373" t="s">
        <v>79</v>
      </c>
      <c r="F14" s="453"/>
      <c r="G14" s="453"/>
      <c r="H14" s="223"/>
      <c r="I14" s="225"/>
    </row>
    <row r="15" spans="1:18" ht="16.5" customHeight="1">
      <c r="A15" s="346"/>
      <c r="B15" s="370"/>
      <c r="C15" s="371" t="s">
        <v>204</v>
      </c>
      <c r="D15" s="226" t="s">
        <v>79</v>
      </c>
      <c r="E15" s="374" t="s">
        <v>79</v>
      </c>
      <c r="F15" s="454"/>
      <c r="G15" s="454"/>
      <c r="H15" s="223"/>
      <c r="I15" s="227"/>
    </row>
    <row r="16" spans="1:18" ht="14.25" customHeight="1">
      <c r="A16" s="346"/>
      <c r="B16" s="370"/>
      <c r="C16" s="371" t="s">
        <v>205</v>
      </c>
      <c r="D16" s="226" t="s">
        <v>79</v>
      </c>
      <c r="E16" s="228" t="s">
        <v>79</v>
      </c>
      <c r="F16" s="229"/>
      <c r="G16" s="375"/>
      <c r="H16" s="223"/>
      <c r="I16" s="227"/>
      <c r="Q16" s="223"/>
      <c r="R16" s="230"/>
    </row>
    <row r="17" spans="1:9" ht="16.5" customHeight="1">
      <c r="A17" s="346"/>
      <c r="B17" s="370"/>
      <c r="C17" s="371" t="s">
        <v>206</v>
      </c>
      <c r="D17" s="222" t="s">
        <v>79</v>
      </c>
      <c r="E17" s="222">
        <v>0</v>
      </c>
      <c r="F17" s="229"/>
      <c r="G17" s="231"/>
      <c r="H17" s="232" t="s">
        <v>79</v>
      </c>
      <c r="I17" s="233">
        <v>0</v>
      </c>
    </row>
    <row r="18" spans="1:9" ht="30" customHeight="1">
      <c r="A18" s="346"/>
      <c r="B18" s="370"/>
      <c r="C18" s="371" t="s">
        <v>207</v>
      </c>
      <c r="D18" s="222" t="s">
        <v>79</v>
      </c>
      <c r="E18" s="222" t="s">
        <v>79</v>
      </c>
      <c r="F18" s="234" t="s">
        <v>201</v>
      </c>
      <c r="G18" s="234" t="s">
        <v>201</v>
      </c>
      <c r="H18" s="233" t="s">
        <v>208</v>
      </c>
      <c r="I18" s="233" t="s">
        <v>208</v>
      </c>
    </row>
    <row r="19" spans="1:9" ht="30" customHeight="1">
      <c r="A19" s="346"/>
      <c r="B19" s="370"/>
      <c r="C19" s="371" t="s">
        <v>209</v>
      </c>
      <c r="D19" s="222" t="s">
        <v>79</v>
      </c>
      <c r="E19" s="376" t="s">
        <v>79</v>
      </c>
      <c r="F19" s="234" t="s">
        <v>201</v>
      </c>
      <c r="G19" s="234" t="s">
        <v>201</v>
      </c>
      <c r="H19" s="233" t="s">
        <v>208</v>
      </c>
      <c r="I19" s="233" t="s">
        <v>208</v>
      </c>
    </row>
    <row r="20" spans="1:9" ht="30" customHeight="1">
      <c r="A20" s="346"/>
      <c r="B20" s="370"/>
      <c r="C20" s="371" t="s">
        <v>210</v>
      </c>
      <c r="D20" s="222" t="s">
        <v>79</v>
      </c>
      <c r="E20" s="376" t="s">
        <v>79</v>
      </c>
      <c r="F20" s="234" t="s">
        <v>201</v>
      </c>
      <c r="G20" s="234" t="s">
        <v>201</v>
      </c>
      <c r="H20" s="233" t="s">
        <v>208</v>
      </c>
      <c r="I20" s="233" t="s">
        <v>208</v>
      </c>
    </row>
    <row r="21" spans="1:9" ht="14.25" customHeight="1">
      <c r="A21" s="346"/>
      <c r="B21" s="370"/>
      <c r="C21" s="371" t="s">
        <v>211</v>
      </c>
      <c r="D21" s="222" t="s">
        <v>79</v>
      </c>
      <c r="E21" s="222">
        <v>0</v>
      </c>
      <c r="F21" s="235"/>
      <c r="G21" s="377"/>
      <c r="H21" s="377"/>
      <c r="I21" s="377"/>
    </row>
    <row r="22" spans="1:9" ht="18" customHeight="1">
      <c r="A22" s="346"/>
      <c r="B22" s="74"/>
      <c r="F22" s="2"/>
    </row>
    <row r="23" spans="1:9" ht="42.75" customHeight="1">
      <c r="A23" s="346"/>
      <c r="B23" s="74"/>
      <c r="E23" s="218" t="s">
        <v>212</v>
      </c>
      <c r="F23" s="378"/>
      <c r="G23" s="377"/>
      <c r="H23" s="218"/>
      <c r="I23" s="236" t="s">
        <v>213</v>
      </c>
    </row>
    <row r="24" spans="1:9" ht="14.25" customHeight="1">
      <c r="A24" s="346"/>
      <c r="B24" s="74"/>
      <c r="C24" s="77" t="s">
        <v>214</v>
      </c>
      <c r="E24" s="379" t="s">
        <v>79</v>
      </c>
      <c r="F24" s="2"/>
      <c r="H24" s="218"/>
      <c r="I24" s="379" t="s">
        <v>79</v>
      </c>
    </row>
    <row r="25" spans="1:9" ht="14.25" customHeight="1">
      <c r="A25" s="346"/>
      <c r="B25" s="74"/>
      <c r="C25" s="77" t="s">
        <v>215</v>
      </c>
      <c r="E25" s="237" t="s">
        <v>79</v>
      </c>
      <c r="F25" s="238"/>
      <c r="H25" s="218"/>
      <c r="I25" s="218"/>
    </row>
    <row r="26" spans="1:9" ht="14.25" customHeight="1">
      <c r="A26" s="346"/>
      <c r="B26" s="74"/>
      <c r="C26" s="77" t="s">
        <v>216</v>
      </c>
      <c r="E26" s="237" t="s">
        <v>79</v>
      </c>
      <c r="F26" s="2"/>
      <c r="H26" s="218"/>
      <c r="I26" s="218"/>
    </row>
    <row r="27" spans="1:9" ht="14.25" customHeight="1">
      <c r="A27" s="346"/>
      <c r="B27" s="74"/>
      <c r="C27" s="77" t="s">
        <v>217</v>
      </c>
      <c r="E27" s="237" t="s">
        <v>79</v>
      </c>
      <c r="F27" s="2"/>
      <c r="H27" s="218"/>
      <c r="I27" s="218"/>
    </row>
    <row r="28" spans="1:9" ht="14.25" customHeight="1">
      <c r="B28" s="74"/>
      <c r="F28" s="2"/>
    </row>
    <row r="29" spans="1:9" ht="14.25" customHeight="1">
      <c r="B29" s="74"/>
      <c r="E29" s="223"/>
      <c r="F29" s="2"/>
      <c r="H29" s="223"/>
      <c r="I29" s="223"/>
    </row>
    <row r="30" spans="1:9" ht="14.25" customHeight="1">
      <c r="B30" s="74"/>
      <c r="F30" s="2"/>
    </row>
    <row r="31" spans="1:9" ht="14.25" customHeight="1">
      <c r="B31" s="74"/>
      <c r="F31" s="2"/>
    </row>
    <row r="32" spans="1:9" ht="14.25" customHeight="1">
      <c r="B32" s="74"/>
      <c r="F32" s="2"/>
    </row>
    <row r="33" spans="2:26" ht="16.5" customHeight="1">
      <c r="B33" s="74"/>
      <c r="F33" s="2"/>
    </row>
    <row r="34" spans="2:26" ht="16.5" customHeight="1">
      <c r="B34" s="74"/>
      <c r="F34" s="2"/>
    </row>
    <row r="35" spans="2:26" ht="16.5" customHeight="1">
      <c r="B35" s="74"/>
      <c r="F35" s="2"/>
    </row>
    <row r="36" spans="2:26" ht="16.5" customHeight="1">
      <c r="B36" s="74"/>
      <c r="F36" s="2"/>
    </row>
    <row r="37" spans="2:26" ht="16.5" customHeight="1">
      <c r="B37" s="74"/>
      <c r="F37" s="2"/>
    </row>
    <row r="38" spans="2:26" ht="14.25" customHeight="1">
      <c r="B38" s="74"/>
      <c r="F38" s="2"/>
    </row>
    <row r="39" spans="2:26" ht="14.25" customHeight="1">
      <c r="B39" s="74"/>
      <c r="F39" s="2"/>
    </row>
    <row r="40" spans="2:26" ht="14.25" customHeight="1">
      <c r="B40" s="74"/>
      <c r="F40" s="2"/>
    </row>
    <row r="41" spans="2:26" ht="16.5" customHeight="1">
      <c r="B41" s="74"/>
      <c r="F41" s="2"/>
    </row>
    <row r="42" spans="2:26" ht="14.25" customHeight="1">
      <c r="B42" s="74"/>
      <c r="F42" s="2"/>
    </row>
    <row r="43" spans="2:26" ht="14.25" customHeight="1">
      <c r="B43" s="74"/>
      <c r="D43" s="2"/>
      <c r="E43" s="2"/>
      <c r="F43" s="2"/>
      <c r="G43" s="2"/>
      <c r="H43" s="2"/>
      <c r="I43" s="2"/>
      <c r="J43" s="2"/>
      <c r="K43" s="239"/>
      <c r="L43" s="240"/>
      <c r="M43" s="2"/>
      <c r="N43" s="2"/>
      <c r="O43" s="2"/>
      <c r="P43" s="2"/>
      <c r="Q43" s="2"/>
      <c r="R43" s="2"/>
      <c r="S43" s="2"/>
      <c r="T43" s="2"/>
      <c r="U43" s="2"/>
      <c r="V43" s="2"/>
      <c r="W43" s="2"/>
      <c r="X43" s="2"/>
      <c r="Y43" s="2"/>
      <c r="Z43" s="2"/>
    </row>
    <row r="44" spans="2:26" ht="14.25" customHeight="1">
      <c r="B44" s="74"/>
      <c r="F44" s="2"/>
      <c r="K44" s="239"/>
      <c r="L44" s="240"/>
    </row>
    <row r="45" spans="2:26" ht="14.25" customHeight="1">
      <c r="B45" s="74"/>
      <c r="F45" s="2"/>
      <c r="K45" s="239"/>
      <c r="L45" s="240"/>
    </row>
    <row r="46" spans="2:26" ht="14.25" customHeight="1">
      <c r="B46" s="74"/>
      <c r="F46" s="2"/>
    </row>
    <row r="47" spans="2:26" ht="14.25" customHeight="1">
      <c r="B47" s="74"/>
      <c r="F47" s="2"/>
      <c r="Q47" s="241"/>
      <c r="R47" s="241"/>
    </row>
    <row r="48" spans="2:26" ht="14.25" customHeight="1">
      <c r="B48" s="74"/>
      <c r="F48" s="2"/>
    </row>
    <row r="49" spans="2:12" ht="14.25" customHeight="1">
      <c r="B49" s="74"/>
      <c r="E49" s="223"/>
      <c r="F49" s="2"/>
      <c r="H49" s="223"/>
      <c r="I49" s="223"/>
    </row>
    <row r="50" spans="2:12" ht="14.25" customHeight="1">
      <c r="B50" s="74"/>
      <c r="F50" s="2"/>
    </row>
    <row r="51" spans="2:12" ht="36" customHeight="1">
      <c r="B51" s="74"/>
      <c r="F51" s="2"/>
    </row>
    <row r="52" spans="2:12" ht="14.25" customHeight="1">
      <c r="B52" s="74"/>
      <c r="F52" s="2"/>
    </row>
    <row r="53" spans="2:12" ht="16.5" customHeight="1">
      <c r="B53" s="74"/>
      <c r="F53" s="2"/>
    </row>
    <row r="54" spans="2:12" ht="16.5" customHeight="1">
      <c r="B54" s="74"/>
      <c r="F54" s="2"/>
    </row>
    <row r="55" spans="2:12" ht="16.5" customHeight="1">
      <c r="B55" s="74"/>
      <c r="F55" s="2"/>
    </row>
    <row r="56" spans="2:12" ht="16.5" customHeight="1">
      <c r="B56" s="74"/>
      <c r="F56" s="2"/>
    </row>
    <row r="57" spans="2:12" ht="16.5" customHeight="1">
      <c r="B57" s="74"/>
      <c r="F57" s="2"/>
    </row>
    <row r="58" spans="2:12" ht="14.25" customHeight="1">
      <c r="B58" s="74"/>
      <c r="F58" s="2"/>
    </row>
    <row r="59" spans="2:12" ht="14.25" customHeight="1">
      <c r="B59" s="74"/>
      <c r="F59" s="2"/>
    </row>
    <row r="60" spans="2:12" ht="14.25" customHeight="1">
      <c r="B60" s="74"/>
      <c r="F60" s="2"/>
    </row>
    <row r="61" spans="2:12" ht="16.5" customHeight="1">
      <c r="B61" s="74"/>
      <c r="F61" s="2"/>
    </row>
    <row r="62" spans="2:12" ht="14.25" customHeight="1">
      <c r="B62" s="74"/>
      <c r="F62" s="2"/>
    </row>
    <row r="63" spans="2:12" ht="14.25" customHeight="1">
      <c r="B63" s="74"/>
      <c r="F63" s="2"/>
      <c r="K63" s="239"/>
      <c r="L63" s="240"/>
    </row>
    <row r="64" spans="2:12" ht="14.25" customHeight="1">
      <c r="B64" s="74"/>
      <c r="F64" s="2"/>
      <c r="K64" s="239"/>
      <c r="L64" s="240"/>
    </row>
    <row r="65" spans="2:6" ht="14.25" customHeight="1">
      <c r="B65" s="74"/>
      <c r="F65" s="2"/>
    </row>
    <row r="66" spans="2:6" ht="14.25" customHeight="1">
      <c r="B66" s="74"/>
      <c r="F66" s="2"/>
    </row>
    <row r="67" spans="2:6" ht="14.25" customHeight="1">
      <c r="B67" s="74"/>
      <c r="F67" s="2"/>
    </row>
    <row r="68" spans="2:6" ht="14.25" customHeight="1">
      <c r="B68" s="74"/>
      <c r="F68" s="2"/>
    </row>
    <row r="69" spans="2:6" ht="14.25" customHeight="1">
      <c r="B69" s="74"/>
      <c r="F69" s="2"/>
    </row>
    <row r="70" spans="2:6" ht="14.25" customHeight="1">
      <c r="B70" s="74"/>
      <c r="F70" s="2"/>
    </row>
    <row r="71" spans="2:6" ht="14.25" customHeight="1">
      <c r="B71" s="74"/>
      <c r="F71" s="2"/>
    </row>
    <row r="72" spans="2:6" ht="14.25" customHeight="1">
      <c r="B72" s="74"/>
      <c r="F72" s="2"/>
    </row>
    <row r="73" spans="2:6" ht="14.25" customHeight="1">
      <c r="B73" s="74"/>
      <c r="F73" s="2"/>
    </row>
    <row r="74" spans="2:6" ht="14.25" customHeight="1">
      <c r="B74" s="74"/>
      <c r="F74" s="2"/>
    </row>
    <row r="75" spans="2:6" ht="14.25" customHeight="1">
      <c r="B75" s="74"/>
      <c r="F75" s="2"/>
    </row>
    <row r="76" spans="2:6" ht="14.25" customHeight="1">
      <c r="B76" s="74"/>
      <c r="F76" s="2"/>
    </row>
    <row r="77" spans="2:6" ht="14.25" customHeight="1">
      <c r="B77" s="74"/>
      <c r="F77" s="2"/>
    </row>
    <row r="78" spans="2:6" ht="14.25" customHeight="1">
      <c r="B78" s="74"/>
      <c r="F78" s="2"/>
    </row>
    <row r="79" spans="2:6" ht="14.25" customHeight="1">
      <c r="B79" s="74"/>
      <c r="F79" s="2"/>
    </row>
    <row r="80" spans="2:6" ht="14.25" customHeight="1">
      <c r="B80" s="74"/>
      <c r="F80" s="2"/>
    </row>
    <row r="81" spans="2:6" ht="14.25" customHeight="1">
      <c r="B81" s="74"/>
      <c r="F81" s="2"/>
    </row>
    <row r="82" spans="2:6" ht="14.25" customHeight="1">
      <c r="B82" s="74"/>
      <c r="F82" s="2"/>
    </row>
    <row r="83" spans="2:6" ht="14.25" customHeight="1">
      <c r="B83" s="74"/>
      <c r="F83" s="2"/>
    </row>
    <row r="84" spans="2:6" ht="14.25" customHeight="1">
      <c r="B84" s="74"/>
      <c r="F84" s="2"/>
    </row>
    <row r="85" spans="2:6" ht="14.25" customHeight="1">
      <c r="B85" s="74"/>
      <c r="F85" s="2"/>
    </row>
    <row r="86" spans="2:6" ht="14.25" customHeight="1">
      <c r="B86" s="74"/>
      <c r="F86" s="2"/>
    </row>
    <row r="87" spans="2:6" ht="14.25" customHeight="1">
      <c r="B87" s="74"/>
      <c r="F87" s="2"/>
    </row>
    <row r="88" spans="2:6" ht="14.25" customHeight="1">
      <c r="B88" s="74"/>
      <c r="F88" s="2"/>
    </row>
    <row r="89" spans="2:6" ht="14.25" customHeight="1">
      <c r="B89" s="74"/>
      <c r="F89" s="2"/>
    </row>
    <row r="90" spans="2:6" ht="14.25" customHeight="1">
      <c r="B90" s="74"/>
      <c r="F90" s="2"/>
    </row>
    <row r="91" spans="2:6" ht="14.25" customHeight="1">
      <c r="B91" s="74"/>
      <c r="F91" s="2"/>
    </row>
    <row r="92" spans="2:6" ht="14.25" customHeight="1">
      <c r="B92" s="74"/>
      <c r="F92" s="2"/>
    </row>
    <row r="93" spans="2:6" ht="14.25" customHeight="1">
      <c r="B93" s="74"/>
      <c r="F93" s="2"/>
    </row>
    <row r="94" spans="2:6" ht="14.25" customHeight="1">
      <c r="B94" s="74"/>
      <c r="F94" s="2"/>
    </row>
    <row r="95" spans="2:6" ht="14.25" customHeight="1">
      <c r="B95" s="74"/>
      <c r="F95" s="2"/>
    </row>
    <row r="96" spans="2:6" ht="14.25" customHeight="1">
      <c r="B96" s="74"/>
      <c r="F96" s="2"/>
    </row>
    <row r="97" spans="2:6" ht="14.25" customHeight="1">
      <c r="B97" s="74"/>
      <c r="F97" s="2"/>
    </row>
    <row r="98" spans="2:6" ht="14.25" customHeight="1">
      <c r="B98" s="74"/>
      <c r="F98" s="2"/>
    </row>
    <row r="99" spans="2:6" ht="14.25" customHeight="1">
      <c r="B99" s="74"/>
      <c r="F99" s="2"/>
    </row>
    <row r="100" spans="2:6" ht="14.25" customHeight="1">
      <c r="B100" s="74"/>
      <c r="F100" s="2"/>
    </row>
    <row r="101" spans="2:6" ht="14.25" customHeight="1">
      <c r="B101" s="74"/>
      <c r="F101" s="2"/>
    </row>
    <row r="102" spans="2:6" ht="14.25" customHeight="1">
      <c r="B102" s="74"/>
      <c r="F102" s="2"/>
    </row>
    <row r="103" spans="2:6" ht="14.25" customHeight="1">
      <c r="B103" s="74"/>
      <c r="F103" s="2"/>
    </row>
    <row r="104" spans="2:6" ht="14.25" customHeight="1">
      <c r="B104" s="74"/>
      <c r="F104" s="2"/>
    </row>
    <row r="105" spans="2:6" ht="14.25" customHeight="1">
      <c r="B105" s="74"/>
      <c r="F105" s="2"/>
    </row>
    <row r="106" spans="2:6" ht="14.25" customHeight="1">
      <c r="B106" s="74"/>
      <c r="F106" s="2"/>
    </row>
    <row r="107" spans="2:6" ht="14.25" customHeight="1">
      <c r="B107" s="74"/>
      <c r="F107" s="2"/>
    </row>
    <row r="108" spans="2:6" ht="14.25" customHeight="1">
      <c r="B108" s="74"/>
      <c r="F108" s="2"/>
    </row>
    <row r="109" spans="2:6" ht="14.25" customHeight="1">
      <c r="B109" s="74"/>
      <c r="F109" s="2"/>
    </row>
    <row r="110" spans="2:6" ht="14.25" customHeight="1">
      <c r="B110" s="74"/>
      <c r="F110" s="2"/>
    </row>
    <row r="111" spans="2:6" ht="14.25" customHeight="1">
      <c r="B111" s="74"/>
      <c r="F111" s="2"/>
    </row>
    <row r="112" spans="2:6" ht="14.25" customHeight="1">
      <c r="B112" s="74"/>
      <c r="F112" s="2"/>
    </row>
    <row r="113" spans="2:6" ht="14.25" customHeight="1">
      <c r="B113" s="74"/>
      <c r="F113" s="2"/>
    </row>
    <row r="114" spans="2:6" ht="14.25" customHeight="1">
      <c r="B114" s="74"/>
      <c r="F114" s="2"/>
    </row>
    <row r="115" spans="2:6" ht="14.25" customHeight="1">
      <c r="B115" s="74"/>
      <c r="F115" s="2"/>
    </row>
    <row r="116" spans="2:6" ht="14.25" customHeight="1">
      <c r="B116" s="74"/>
      <c r="F116" s="2"/>
    </row>
    <row r="117" spans="2:6" ht="14.25" customHeight="1">
      <c r="B117" s="74"/>
      <c r="F117" s="2"/>
    </row>
    <row r="118" spans="2:6" ht="14.25" customHeight="1">
      <c r="B118" s="74"/>
      <c r="F118" s="2"/>
    </row>
    <row r="119" spans="2:6" ht="14.25" customHeight="1">
      <c r="B119" s="74"/>
      <c r="F119" s="2"/>
    </row>
    <row r="120" spans="2:6" ht="14.25" customHeight="1">
      <c r="B120" s="74"/>
      <c r="F120" s="2"/>
    </row>
    <row r="121" spans="2:6" ht="14.25" customHeight="1">
      <c r="B121" s="74"/>
      <c r="F121" s="2"/>
    </row>
    <row r="122" spans="2:6" ht="14.25" customHeight="1">
      <c r="B122" s="74"/>
      <c r="F122" s="2"/>
    </row>
    <row r="123" spans="2:6" ht="14.25" customHeight="1">
      <c r="B123" s="74"/>
      <c r="F123" s="2"/>
    </row>
    <row r="124" spans="2:6" ht="14.25" customHeight="1">
      <c r="B124" s="74"/>
      <c r="F124" s="2"/>
    </row>
    <row r="125" spans="2:6" ht="14.25" customHeight="1">
      <c r="B125" s="74"/>
      <c r="F125" s="2"/>
    </row>
    <row r="126" spans="2:6" ht="14.25" customHeight="1">
      <c r="B126" s="74"/>
      <c r="F126" s="2"/>
    </row>
    <row r="127" spans="2:6" ht="14.25" customHeight="1">
      <c r="B127" s="74"/>
      <c r="F127" s="2"/>
    </row>
    <row r="128" spans="2:6" ht="14.25" customHeight="1">
      <c r="B128" s="74"/>
      <c r="F128" s="2"/>
    </row>
    <row r="129" spans="2:6" ht="14.25" customHeight="1">
      <c r="B129" s="74"/>
      <c r="F129" s="2"/>
    </row>
    <row r="130" spans="2:6" ht="14.25" customHeight="1">
      <c r="B130" s="74"/>
      <c r="F130" s="2"/>
    </row>
    <row r="131" spans="2:6" ht="14.25" customHeight="1">
      <c r="B131" s="74"/>
      <c r="F131" s="2"/>
    </row>
    <row r="132" spans="2:6" ht="14.25" customHeight="1">
      <c r="B132" s="74"/>
      <c r="F132" s="2"/>
    </row>
    <row r="133" spans="2:6" ht="14.25" customHeight="1">
      <c r="B133" s="74"/>
      <c r="F133" s="2"/>
    </row>
    <row r="134" spans="2:6" ht="14.25" customHeight="1">
      <c r="B134" s="74"/>
      <c r="F134" s="2"/>
    </row>
    <row r="135" spans="2:6" ht="14.25" customHeight="1">
      <c r="B135" s="74"/>
      <c r="F135" s="2"/>
    </row>
    <row r="136" spans="2:6" ht="14.25" customHeight="1">
      <c r="B136" s="74"/>
      <c r="F136" s="2"/>
    </row>
    <row r="137" spans="2:6" ht="14.25" customHeight="1">
      <c r="B137" s="74"/>
      <c r="F137" s="2"/>
    </row>
    <row r="138" spans="2:6" ht="14.25" customHeight="1">
      <c r="B138" s="74"/>
      <c r="F138" s="2"/>
    </row>
    <row r="139" spans="2:6" ht="14.25" customHeight="1">
      <c r="B139" s="74"/>
      <c r="F139" s="2"/>
    </row>
    <row r="140" spans="2:6" ht="14.25" customHeight="1">
      <c r="B140" s="74"/>
      <c r="F140" s="2"/>
    </row>
    <row r="141" spans="2:6" ht="14.25" customHeight="1">
      <c r="B141" s="74"/>
      <c r="F141" s="2"/>
    </row>
    <row r="142" spans="2:6" ht="14.25" customHeight="1">
      <c r="B142" s="74"/>
      <c r="F142" s="2"/>
    </row>
    <row r="143" spans="2:6" ht="14.25" customHeight="1">
      <c r="B143" s="74"/>
      <c r="F143" s="2"/>
    </row>
    <row r="144" spans="2:6" ht="14.25" customHeight="1">
      <c r="B144" s="74"/>
      <c r="F144" s="2"/>
    </row>
    <row r="145" spans="2:6" ht="14.25" customHeight="1">
      <c r="B145" s="74"/>
      <c r="F145" s="2"/>
    </row>
    <row r="146" spans="2:6" ht="14.25" customHeight="1">
      <c r="B146" s="74"/>
      <c r="F146" s="2"/>
    </row>
    <row r="147" spans="2:6" ht="14.25" customHeight="1">
      <c r="B147" s="74"/>
      <c r="F147" s="2"/>
    </row>
    <row r="148" spans="2:6" ht="14.25" customHeight="1">
      <c r="B148" s="74"/>
      <c r="F148" s="2"/>
    </row>
    <row r="149" spans="2:6" ht="14.25" customHeight="1">
      <c r="B149" s="74"/>
      <c r="F149" s="2"/>
    </row>
    <row r="150" spans="2:6" ht="14.25" customHeight="1">
      <c r="B150" s="74"/>
      <c r="F150" s="2"/>
    </row>
    <row r="151" spans="2:6" ht="14.25" customHeight="1">
      <c r="B151" s="74"/>
      <c r="F151" s="2"/>
    </row>
    <row r="152" spans="2:6" ht="14.25" customHeight="1">
      <c r="B152" s="74"/>
      <c r="F152" s="2"/>
    </row>
    <row r="153" spans="2:6" ht="14.25" customHeight="1">
      <c r="B153" s="74"/>
      <c r="F153" s="2"/>
    </row>
    <row r="154" spans="2:6" ht="14.25" customHeight="1">
      <c r="B154" s="74"/>
      <c r="F154" s="2"/>
    </row>
    <row r="155" spans="2:6" ht="14.25" customHeight="1">
      <c r="B155" s="74"/>
      <c r="F155" s="2"/>
    </row>
    <row r="156" spans="2:6" ht="14.25" customHeight="1">
      <c r="B156" s="74"/>
      <c r="F156" s="2"/>
    </row>
    <row r="157" spans="2:6" ht="14.25" customHeight="1">
      <c r="B157" s="74"/>
      <c r="F157" s="2"/>
    </row>
    <row r="158" spans="2:6" ht="14.25" customHeight="1">
      <c r="B158" s="74"/>
      <c r="F158" s="2"/>
    </row>
    <row r="159" spans="2:6" ht="14.25" customHeight="1">
      <c r="B159" s="74"/>
      <c r="F159" s="2"/>
    </row>
    <row r="160" spans="2:6" ht="14.25" customHeight="1">
      <c r="B160" s="74"/>
      <c r="F160" s="2"/>
    </row>
    <row r="161" spans="2:6" ht="14.25" customHeight="1">
      <c r="B161" s="74"/>
      <c r="F161" s="2"/>
    </row>
    <row r="162" spans="2:6" ht="14.25" customHeight="1">
      <c r="B162" s="74"/>
      <c r="F162" s="2"/>
    </row>
    <row r="163" spans="2:6" ht="14.25" customHeight="1">
      <c r="B163" s="74"/>
      <c r="F163" s="2"/>
    </row>
    <row r="164" spans="2:6" ht="14.25" customHeight="1">
      <c r="B164" s="74"/>
      <c r="F164" s="2"/>
    </row>
    <row r="165" spans="2:6" ht="14.25" customHeight="1">
      <c r="B165" s="74"/>
      <c r="F165" s="2"/>
    </row>
    <row r="166" spans="2:6" ht="14.25" customHeight="1">
      <c r="B166" s="74"/>
      <c r="F166" s="2"/>
    </row>
    <row r="167" spans="2:6" ht="14.25" customHeight="1">
      <c r="B167" s="74"/>
      <c r="F167" s="2"/>
    </row>
    <row r="168" spans="2:6" ht="14.25" customHeight="1">
      <c r="B168" s="74"/>
      <c r="F168" s="2"/>
    </row>
    <row r="169" spans="2:6" ht="14.25" customHeight="1">
      <c r="B169" s="74"/>
      <c r="F169" s="2"/>
    </row>
    <row r="170" spans="2:6" ht="14.25" customHeight="1">
      <c r="B170" s="74"/>
      <c r="F170" s="2"/>
    </row>
    <row r="171" spans="2:6" ht="14.25" customHeight="1">
      <c r="B171" s="74"/>
      <c r="F171" s="2"/>
    </row>
    <row r="172" spans="2:6" ht="14.25" customHeight="1">
      <c r="B172" s="74"/>
      <c r="F172" s="2"/>
    </row>
    <row r="173" spans="2:6" ht="14.25" customHeight="1">
      <c r="B173" s="74"/>
      <c r="F173" s="2"/>
    </row>
    <row r="174" spans="2:6" ht="14.25" customHeight="1">
      <c r="B174" s="74"/>
      <c r="F174" s="2"/>
    </row>
    <row r="175" spans="2:6" ht="14.25" customHeight="1">
      <c r="B175" s="74"/>
      <c r="F175" s="2"/>
    </row>
    <row r="176" spans="2:6" ht="14.25" customHeight="1">
      <c r="B176" s="74"/>
      <c r="F176" s="2"/>
    </row>
    <row r="177" spans="2:6" ht="14.25" customHeight="1">
      <c r="B177" s="74"/>
      <c r="F177" s="2"/>
    </row>
    <row r="178" spans="2:6" ht="14.25" customHeight="1">
      <c r="B178" s="74"/>
      <c r="F178" s="2"/>
    </row>
    <row r="179" spans="2:6" ht="14.25" customHeight="1">
      <c r="B179" s="74"/>
      <c r="F179" s="2"/>
    </row>
    <row r="180" spans="2:6" ht="14.25" customHeight="1">
      <c r="B180" s="74"/>
      <c r="F180" s="2"/>
    </row>
    <row r="181" spans="2:6" ht="14.25" customHeight="1">
      <c r="B181" s="74"/>
      <c r="F181" s="2"/>
    </row>
    <row r="182" spans="2:6" ht="14.25" customHeight="1">
      <c r="B182" s="74"/>
      <c r="F182" s="2"/>
    </row>
    <row r="183" spans="2:6" ht="14.25" customHeight="1">
      <c r="B183" s="74"/>
      <c r="F183" s="2"/>
    </row>
    <row r="184" spans="2:6" ht="14.25" customHeight="1">
      <c r="B184" s="74"/>
      <c r="F184" s="2"/>
    </row>
    <row r="185" spans="2:6" ht="14.25" customHeight="1">
      <c r="B185" s="74"/>
      <c r="F185" s="2"/>
    </row>
    <row r="186" spans="2:6" ht="14.25" customHeight="1">
      <c r="B186" s="74"/>
      <c r="F186" s="2"/>
    </row>
    <row r="187" spans="2:6" ht="14.25" customHeight="1">
      <c r="B187" s="74"/>
      <c r="F187" s="2"/>
    </row>
    <row r="188" spans="2:6" ht="14.25" customHeight="1">
      <c r="B188" s="74"/>
      <c r="F188" s="2"/>
    </row>
    <row r="189" spans="2:6" ht="14.25" customHeight="1">
      <c r="B189" s="74"/>
      <c r="F189" s="2"/>
    </row>
    <row r="190" spans="2:6" ht="14.25" customHeight="1">
      <c r="B190" s="74"/>
      <c r="F190" s="2"/>
    </row>
    <row r="191" spans="2:6" ht="14.25" customHeight="1">
      <c r="B191" s="74"/>
      <c r="F191" s="2"/>
    </row>
    <row r="192" spans="2:6" ht="14.25" customHeight="1">
      <c r="B192" s="74"/>
      <c r="F192" s="2"/>
    </row>
    <row r="193" spans="2:6" ht="14.25" customHeight="1">
      <c r="B193" s="74"/>
      <c r="F193" s="2"/>
    </row>
    <row r="194" spans="2:6" ht="14.25" customHeight="1">
      <c r="B194" s="74"/>
      <c r="F194" s="2"/>
    </row>
    <row r="195" spans="2:6" ht="14.25" customHeight="1">
      <c r="B195" s="74"/>
      <c r="F195" s="2"/>
    </row>
    <row r="196" spans="2:6" ht="14.25" customHeight="1">
      <c r="B196" s="74"/>
      <c r="F196" s="2"/>
    </row>
    <row r="197" spans="2:6" ht="14.25" customHeight="1">
      <c r="B197" s="74"/>
      <c r="F197" s="2"/>
    </row>
    <row r="198" spans="2:6" ht="14.25" customHeight="1">
      <c r="B198" s="74"/>
      <c r="F198" s="2"/>
    </row>
    <row r="199" spans="2:6" ht="14.25" customHeight="1">
      <c r="B199" s="74"/>
      <c r="F199" s="2"/>
    </row>
    <row r="200" spans="2:6" ht="14.25" customHeight="1">
      <c r="B200" s="74"/>
      <c r="F200" s="2"/>
    </row>
    <row r="201" spans="2:6" ht="14.25" customHeight="1">
      <c r="B201" s="74"/>
      <c r="F201" s="2"/>
    </row>
    <row r="202" spans="2:6" ht="14.25" customHeight="1">
      <c r="B202" s="74"/>
      <c r="F202" s="2"/>
    </row>
    <row r="203" spans="2:6" ht="14.25" customHeight="1">
      <c r="B203" s="74"/>
      <c r="F203" s="2"/>
    </row>
    <row r="204" spans="2:6" ht="14.25" customHeight="1">
      <c r="B204" s="74"/>
      <c r="F204" s="2"/>
    </row>
    <row r="205" spans="2:6" ht="14.25" customHeight="1">
      <c r="B205" s="74"/>
      <c r="F205" s="2"/>
    </row>
    <row r="206" spans="2:6" ht="14.25" customHeight="1">
      <c r="B206" s="74"/>
      <c r="F206" s="2"/>
    </row>
    <row r="207" spans="2:6" ht="14.25" customHeight="1">
      <c r="B207" s="74"/>
      <c r="F207" s="2"/>
    </row>
    <row r="208" spans="2:6" ht="14.25" customHeight="1">
      <c r="B208" s="74"/>
      <c r="F208" s="2"/>
    </row>
    <row r="209" spans="2:6" ht="14.25" customHeight="1">
      <c r="B209" s="74"/>
      <c r="F209" s="2"/>
    </row>
    <row r="210" spans="2:6" ht="14.25" customHeight="1">
      <c r="B210" s="74"/>
      <c r="F210" s="2"/>
    </row>
    <row r="211" spans="2:6" ht="14.25" customHeight="1">
      <c r="B211" s="74"/>
      <c r="F211" s="2"/>
    </row>
    <row r="212" spans="2:6" ht="14.25" customHeight="1">
      <c r="B212" s="74"/>
      <c r="F212" s="2"/>
    </row>
    <row r="213" spans="2:6" ht="14.25" customHeight="1">
      <c r="B213" s="74"/>
      <c r="F213" s="2"/>
    </row>
    <row r="214" spans="2:6" ht="14.25" customHeight="1">
      <c r="B214" s="74"/>
      <c r="F214" s="2"/>
    </row>
    <row r="215" spans="2:6" ht="14.25" customHeight="1">
      <c r="B215" s="74"/>
      <c r="F215" s="2"/>
    </row>
    <row r="216" spans="2:6" ht="14.25" customHeight="1">
      <c r="B216" s="74"/>
      <c r="F216" s="2"/>
    </row>
    <row r="217" spans="2:6" ht="14.25" customHeight="1">
      <c r="B217" s="74"/>
      <c r="F217" s="2"/>
    </row>
    <row r="218" spans="2:6" ht="14.25" customHeight="1">
      <c r="B218" s="74"/>
      <c r="F218" s="2"/>
    </row>
    <row r="219" spans="2:6" ht="14.25" customHeight="1">
      <c r="B219" s="74"/>
      <c r="F219" s="2"/>
    </row>
    <row r="220" spans="2:6" ht="14.25" customHeight="1">
      <c r="B220" s="74"/>
      <c r="F220" s="2"/>
    </row>
    <row r="221" spans="2:6" ht="14.25" customHeight="1">
      <c r="B221" s="74"/>
      <c r="F221" s="2"/>
    </row>
    <row r="222" spans="2:6" ht="14.25" customHeight="1">
      <c r="B222" s="74"/>
      <c r="F222" s="2"/>
    </row>
    <row r="223" spans="2:6" ht="14.25" customHeight="1">
      <c r="B223" s="74"/>
      <c r="F223" s="2"/>
    </row>
    <row r="224" spans="2:6" ht="14.25" customHeight="1">
      <c r="B224" s="74"/>
      <c r="F224" s="2"/>
    </row>
    <row r="225" spans="2:6" ht="14.25" customHeight="1">
      <c r="B225" s="74"/>
      <c r="F225" s="2"/>
    </row>
    <row r="226" spans="2:6" ht="14.25" customHeight="1">
      <c r="B226" s="74"/>
      <c r="F226" s="2"/>
    </row>
    <row r="227" spans="2:6" ht="14.25" customHeight="1">
      <c r="B227" s="74"/>
      <c r="F227" s="2"/>
    </row>
    <row r="228" spans="2:6" ht="14.25" customHeight="1">
      <c r="B228" s="74"/>
      <c r="F228" s="2"/>
    </row>
    <row r="229" spans="2:6" ht="14.25" customHeight="1">
      <c r="B229" s="74"/>
      <c r="F229" s="2"/>
    </row>
    <row r="230" spans="2:6" ht="14.25" customHeight="1">
      <c r="B230" s="74"/>
      <c r="F230" s="2"/>
    </row>
    <row r="231" spans="2:6" ht="14.25" customHeight="1">
      <c r="B231" s="74"/>
      <c r="F231" s="2"/>
    </row>
    <row r="232" spans="2:6" ht="14.25" customHeight="1">
      <c r="B232" s="74"/>
      <c r="F232" s="2"/>
    </row>
    <row r="233" spans="2:6" ht="14.25" customHeight="1">
      <c r="B233" s="74"/>
      <c r="F233" s="2"/>
    </row>
    <row r="234" spans="2:6" ht="14.25" customHeight="1">
      <c r="B234" s="74"/>
      <c r="F234" s="2"/>
    </row>
    <row r="235" spans="2:6" ht="14.25" customHeight="1">
      <c r="B235" s="74"/>
      <c r="F235" s="2"/>
    </row>
    <row r="236" spans="2:6" ht="14.25" customHeight="1">
      <c r="B236" s="74"/>
      <c r="F236" s="2"/>
    </row>
    <row r="237" spans="2:6" ht="14.25" customHeight="1">
      <c r="B237" s="74"/>
      <c r="F237" s="2"/>
    </row>
    <row r="238" spans="2:6" ht="14.25" customHeight="1">
      <c r="B238" s="74"/>
      <c r="F238" s="2"/>
    </row>
    <row r="239" spans="2:6" ht="14.25" customHeight="1">
      <c r="B239" s="74"/>
      <c r="F239" s="2"/>
    </row>
    <row r="240" spans="2:6" ht="14.25" customHeight="1">
      <c r="B240" s="74"/>
      <c r="F240" s="2"/>
    </row>
    <row r="241" spans="2:6" ht="14.25" customHeight="1">
      <c r="B241" s="74"/>
      <c r="F241" s="2"/>
    </row>
    <row r="242" spans="2:6" ht="14.25" customHeight="1">
      <c r="B242" s="74"/>
      <c r="F242" s="2"/>
    </row>
    <row r="243" spans="2:6" ht="14.25" customHeight="1">
      <c r="B243" s="74"/>
      <c r="F243" s="2"/>
    </row>
    <row r="244" spans="2:6" ht="14.25" customHeight="1">
      <c r="B244" s="74"/>
      <c r="F244" s="2"/>
    </row>
    <row r="245" spans="2:6" ht="14.25" customHeight="1">
      <c r="B245" s="74"/>
      <c r="F245" s="2"/>
    </row>
    <row r="246" spans="2:6" ht="14.25" customHeight="1">
      <c r="B246" s="74"/>
      <c r="F246" s="2"/>
    </row>
    <row r="247" spans="2:6" ht="14.25" customHeight="1">
      <c r="B247" s="74"/>
      <c r="F247" s="2"/>
    </row>
    <row r="248" spans="2:6" ht="14.25" customHeight="1">
      <c r="B248" s="74"/>
      <c r="F248" s="2"/>
    </row>
    <row r="249" spans="2:6" ht="14.25" customHeight="1">
      <c r="B249" s="74"/>
      <c r="F249" s="2"/>
    </row>
    <row r="250" spans="2:6" ht="14.25" customHeight="1">
      <c r="B250" s="74"/>
      <c r="F250" s="2"/>
    </row>
    <row r="251" spans="2:6" ht="14.25" customHeight="1">
      <c r="B251" s="74"/>
      <c r="F251" s="2"/>
    </row>
    <row r="252" spans="2:6" ht="14.25" customHeight="1">
      <c r="B252" s="74"/>
      <c r="F252" s="2"/>
    </row>
    <row r="253" spans="2:6" ht="14.25" customHeight="1">
      <c r="B253" s="74"/>
      <c r="F253" s="2"/>
    </row>
    <row r="254" spans="2:6" ht="14.25" customHeight="1">
      <c r="B254" s="74"/>
      <c r="F254" s="2"/>
    </row>
    <row r="255" spans="2:6" ht="14.25" customHeight="1">
      <c r="B255" s="74"/>
      <c r="F255" s="2"/>
    </row>
    <row r="256" spans="2:6" ht="14.25" customHeight="1">
      <c r="B256" s="74"/>
      <c r="F256" s="2"/>
    </row>
    <row r="257" spans="2:6" ht="14.25" customHeight="1">
      <c r="B257" s="74"/>
      <c r="F257" s="2"/>
    </row>
    <row r="258" spans="2:6" ht="14.25" customHeight="1">
      <c r="B258" s="74"/>
      <c r="F258" s="2"/>
    </row>
    <row r="259" spans="2:6" ht="14.25" customHeight="1">
      <c r="B259" s="74"/>
      <c r="F259" s="2"/>
    </row>
    <row r="260" spans="2:6" ht="14.25" customHeight="1">
      <c r="B260" s="74"/>
      <c r="F260" s="2"/>
    </row>
    <row r="261" spans="2:6" ht="14.25" customHeight="1">
      <c r="B261" s="74"/>
      <c r="F261" s="2"/>
    </row>
    <row r="262" spans="2:6" ht="14.25" customHeight="1">
      <c r="B262" s="74"/>
      <c r="F262" s="2"/>
    </row>
    <row r="263" spans="2:6" ht="14.25" customHeight="1">
      <c r="B263" s="74"/>
      <c r="F263" s="2"/>
    </row>
    <row r="264" spans="2:6" ht="14.25" customHeight="1">
      <c r="B264" s="74"/>
      <c r="F264" s="2"/>
    </row>
    <row r="265" spans="2:6" ht="14.25" customHeight="1">
      <c r="B265" s="74"/>
      <c r="F265" s="2"/>
    </row>
    <row r="266" spans="2:6" ht="14.25" customHeight="1">
      <c r="B266" s="74"/>
      <c r="F266" s="2"/>
    </row>
    <row r="267" spans="2:6" ht="14.25" customHeight="1">
      <c r="B267" s="74"/>
      <c r="F267" s="2"/>
    </row>
    <row r="268" spans="2:6" ht="14.25" customHeight="1">
      <c r="B268" s="74"/>
      <c r="F268" s="2"/>
    </row>
    <row r="269" spans="2:6" ht="14.25" customHeight="1">
      <c r="B269" s="74"/>
      <c r="F269" s="2"/>
    </row>
    <row r="270" spans="2:6" ht="14.25" customHeight="1">
      <c r="B270" s="74"/>
      <c r="F270" s="2"/>
    </row>
    <row r="271" spans="2:6" ht="14.25" customHeight="1">
      <c r="B271" s="74"/>
      <c r="F271" s="2"/>
    </row>
    <row r="272" spans="2:6" ht="14.25" customHeight="1">
      <c r="B272" s="74"/>
      <c r="F272" s="2"/>
    </row>
    <row r="273" spans="2:6" ht="14.25" customHeight="1">
      <c r="B273" s="74"/>
      <c r="F273" s="2"/>
    </row>
    <row r="274" spans="2:6" ht="14.25" customHeight="1">
      <c r="B274" s="74"/>
      <c r="F274" s="2"/>
    </row>
    <row r="275" spans="2:6" ht="14.25" customHeight="1">
      <c r="B275" s="74"/>
      <c r="F275" s="2"/>
    </row>
    <row r="276" spans="2:6" ht="14.25" customHeight="1">
      <c r="B276" s="74"/>
      <c r="F276" s="2"/>
    </row>
    <row r="277" spans="2:6" ht="14.25" customHeight="1">
      <c r="B277" s="74"/>
      <c r="F277" s="2"/>
    </row>
    <row r="278" spans="2:6" ht="14.25" customHeight="1">
      <c r="B278" s="74"/>
      <c r="F278" s="2"/>
    </row>
    <row r="279" spans="2:6" ht="14.25" customHeight="1">
      <c r="B279" s="74"/>
      <c r="F279" s="2"/>
    </row>
    <row r="280" spans="2:6" ht="14.25" customHeight="1">
      <c r="B280" s="74"/>
      <c r="F280" s="2"/>
    </row>
    <row r="281" spans="2:6" ht="14.25" customHeight="1">
      <c r="B281" s="74"/>
      <c r="F281" s="2"/>
    </row>
    <row r="282" spans="2:6" ht="14.25" customHeight="1">
      <c r="B282" s="74"/>
      <c r="F282" s="2"/>
    </row>
    <row r="283" spans="2:6" ht="14.25" customHeight="1">
      <c r="B283" s="74"/>
      <c r="F283" s="2"/>
    </row>
    <row r="284" spans="2:6" ht="14.25" customHeight="1">
      <c r="B284" s="74"/>
      <c r="F284" s="2"/>
    </row>
    <row r="285" spans="2:6" ht="14.25" customHeight="1">
      <c r="B285" s="74"/>
      <c r="F285" s="2"/>
    </row>
    <row r="286" spans="2:6" ht="14.25" customHeight="1">
      <c r="B286" s="74"/>
      <c r="F286" s="2"/>
    </row>
    <row r="287" spans="2:6" ht="14.25" customHeight="1">
      <c r="B287" s="74"/>
      <c r="F287" s="2"/>
    </row>
    <row r="288" spans="2:6" ht="14.25" customHeight="1">
      <c r="B288" s="74"/>
      <c r="F288" s="2"/>
    </row>
    <row r="289" spans="2:6" ht="14.25" customHeight="1">
      <c r="B289" s="74"/>
      <c r="F289" s="2"/>
    </row>
    <row r="290" spans="2:6" ht="14.25" customHeight="1">
      <c r="B290" s="74"/>
      <c r="F290" s="2"/>
    </row>
    <row r="291" spans="2:6" ht="14.25" customHeight="1">
      <c r="B291" s="74"/>
      <c r="F291" s="2"/>
    </row>
    <row r="292" spans="2:6" ht="14.25" customHeight="1">
      <c r="B292" s="74"/>
      <c r="F292" s="2"/>
    </row>
    <row r="293" spans="2:6" ht="14.25" customHeight="1">
      <c r="B293" s="74"/>
      <c r="F293" s="2"/>
    </row>
    <row r="294" spans="2:6" ht="14.25" customHeight="1">
      <c r="B294" s="74"/>
      <c r="F294" s="2"/>
    </row>
    <row r="295" spans="2:6" ht="14.25" customHeight="1">
      <c r="B295" s="74"/>
      <c r="F295" s="2"/>
    </row>
    <row r="296" spans="2:6" ht="14.25" customHeight="1">
      <c r="B296" s="74"/>
      <c r="F296" s="2"/>
    </row>
    <row r="297" spans="2:6" ht="14.25" customHeight="1">
      <c r="B297" s="74"/>
      <c r="F297" s="2"/>
    </row>
    <row r="298" spans="2:6" ht="14.25" customHeight="1">
      <c r="B298" s="74"/>
      <c r="F298" s="2"/>
    </row>
    <row r="299" spans="2:6" ht="14.25" customHeight="1">
      <c r="B299" s="74"/>
      <c r="F299" s="2"/>
    </row>
    <row r="300" spans="2:6" ht="14.25" customHeight="1">
      <c r="B300" s="74"/>
      <c r="F300" s="2"/>
    </row>
    <row r="301" spans="2:6" ht="14.25" customHeight="1">
      <c r="B301" s="74"/>
      <c r="F301" s="2"/>
    </row>
    <row r="302" spans="2:6" ht="14.25" customHeight="1">
      <c r="B302" s="74"/>
      <c r="F302" s="2"/>
    </row>
    <row r="303" spans="2:6" ht="14.25" customHeight="1">
      <c r="B303" s="74"/>
      <c r="F303" s="2"/>
    </row>
    <row r="304" spans="2:6" ht="14.25" customHeight="1">
      <c r="B304" s="74"/>
      <c r="F304" s="2"/>
    </row>
    <row r="305" spans="2:6" ht="14.25" customHeight="1">
      <c r="B305" s="74"/>
      <c r="F305" s="2"/>
    </row>
    <row r="306" spans="2:6" ht="14.25" customHeight="1">
      <c r="B306" s="74"/>
      <c r="F306" s="2"/>
    </row>
    <row r="307" spans="2:6" ht="14.25" customHeight="1">
      <c r="B307" s="74"/>
      <c r="F307" s="2"/>
    </row>
    <row r="308" spans="2:6" ht="14.25" customHeight="1">
      <c r="B308" s="74"/>
      <c r="F308" s="2"/>
    </row>
    <row r="309" spans="2:6" ht="14.25" customHeight="1">
      <c r="B309" s="74"/>
      <c r="F309" s="2"/>
    </row>
    <row r="310" spans="2:6" ht="14.25" customHeight="1">
      <c r="B310" s="74"/>
      <c r="F310" s="2"/>
    </row>
    <row r="311" spans="2:6" ht="14.25" customHeight="1">
      <c r="B311" s="74"/>
      <c r="F311" s="2"/>
    </row>
    <row r="312" spans="2:6" ht="14.25" customHeight="1">
      <c r="B312" s="74"/>
      <c r="F312" s="2"/>
    </row>
    <row r="313" spans="2:6" ht="14.25" customHeight="1">
      <c r="B313" s="74"/>
      <c r="F313" s="2"/>
    </row>
    <row r="314" spans="2:6" ht="14.25" customHeight="1">
      <c r="B314" s="74"/>
      <c r="F314" s="2"/>
    </row>
    <row r="315" spans="2:6" ht="14.25" customHeight="1">
      <c r="B315" s="74"/>
      <c r="F315" s="2"/>
    </row>
    <row r="316" spans="2:6" ht="14.25" customHeight="1">
      <c r="B316" s="74"/>
      <c r="F316" s="2"/>
    </row>
    <row r="317" spans="2:6" ht="14.25" customHeight="1">
      <c r="B317" s="74"/>
      <c r="F317" s="2"/>
    </row>
    <row r="318" spans="2:6" ht="14.25" customHeight="1">
      <c r="B318" s="74"/>
      <c r="F318" s="2"/>
    </row>
    <row r="319" spans="2:6" ht="14.25" customHeight="1">
      <c r="B319" s="74"/>
      <c r="F319" s="2"/>
    </row>
    <row r="320" spans="2:6" ht="14.25" customHeight="1">
      <c r="B320" s="74"/>
      <c r="F320" s="2"/>
    </row>
    <row r="321" spans="2:6" ht="14.25" customHeight="1">
      <c r="B321" s="74"/>
      <c r="F321" s="2"/>
    </row>
    <row r="322" spans="2:6" ht="14.25" customHeight="1">
      <c r="B322" s="74"/>
      <c r="F322" s="2"/>
    </row>
    <row r="323" spans="2:6" ht="14.25" customHeight="1">
      <c r="B323" s="74"/>
      <c r="F323" s="2"/>
    </row>
    <row r="324" spans="2:6" ht="14.25" customHeight="1">
      <c r="B324" s="74"/>
      <c r="F324" s="2"/>
    </row>
    <row r="325" spans="2:6" ht="14.25" customHeight="1">
      <c r="B325" s="74"/>
      <c r="F325" s="2"/>
    </row>
    <row r="326" spans="2:6" ht="14.25" customHeight="1">
      <c r="B326" s="74"/>
      <c r="F326" s="2"/>
    </row>
    <row r="327" spans="2:6" ht="14.25" customHeight="1">
      <c r="B327" s="74"/>
      <c r="F327" s="2"/>
    </row>
    <row r="328" spans="2:6" ht="14.25" customHeight="1">
      <c r="B328" s="74"/>
      <c r="F328" s="2"/>
    </row>
    <row r="329" spans="2:6" ht="14.25" customHeight="1">
      <c r="B329" s="74"/>
      <c r="F329" s="2"/>
    </row>
    <row r="330" spans="2:6" ht="14.25" customHeight="1">
      <c r="B330" s="74"/>
      <c r="F330" s="2"/>
    </row>
    <row r="331" spans="2:6" ht="14.25" customHeight="1">
      <c r="B331" s="74"/>
      <c r="F331" s="2"/>
    </row>
    <row r="332" spans="2:6" ht="14.25" customHeight="1">
      <c r="B332" s="74"/>
      <c r="F332" s="2"/>
    </row>
    <row r="333" spans="2:6" ht="14.25" customHeight="1">
      <c r="B333" s="74"/>
      <c r="F333" s="2"/>
    </row>
    <row r="334" spans="2:6" ht="14.25" customHeight="1">
      <c r="B334" s="74"/>
      <c r="F334" s="2"/>
    </row>
    <row r="335" spans="2:6" ht="14.25" customHeight="1">
      <c r="B335" s="74"/>
      <c r="F335" s="2"/>
    </row>
    <row r="336" spans="2:6" ht="14.25" customHeight="1">
      <c r="B336" s="74"/>
      <c r="F336" s="2"/>
    </row>
    <row r="337" spans="2:6" ht="14.25" customHeight="1">
      <c r="B337" s="74"/>
      <c r="F337" s="2"/>
    </row>
    <row r="338" spans="2:6" ht="14.25" customHeight="1">
      <c r="B338" s="74"/>
      <c r="F338" s="2"/>
    </row>
    <row r="339" spans="2:6" ht="14.25" customHeight="1">
      <c r="B339" s="74"/>
      <c r="F339" s="2"/>
    </row>
    <row r="340" spans="2:6" ht="14.25" customHeight="1">
      <c r="B340" s="74"/>
      <c r="F340" s="2"/>
    </row>
    <row r="341" spans="2:6" ht="14.25" customHeight="1">
      <c r="B341" s="74"/>
      <c r="F341" s="2"/>
    </row>
    <row r="342" spans="2:6" ht="14.25" customHeight="1">
      <c r="B342" s="74"/>
      <c r="F342" s="2"/>
    </row>
    <row r="343" spans="2:6" ht="14.25" customHeight="1">
      <c r="B343" s="74"/>
      <c r="F343" s="2"/>
    </row>
    <row r="344" spans="2:6" ht="14.25" customHeight="1">
      <c r="B344" s="74"/>
      <c r="F344" s="2"/>
    </row>
    <row r="345" spans="2:6" ht="14.25" customHeight="1">
      <c r="B345" s="74"/>
      <c r="F345" s="2"/>
    </row>
    <row r="346" spans="2:6" ht="14.25" customHeight="1">
      <c r="B346" s="74"/>
      <c r="F346" s="2"/>
    </row>
    <row r="347" spans="2:6" ht="14.25" customHeight="1">
      <c r="B347" s="74"/>
      <c r="F347" s="2"/>
    </row>
    <row r="348" spans="2:6" ht="14.25" customHeight="1">
      <c r="B348" s="74"/>
      <c r="F348" s="2"/>
    </row>
    <row r="349" spans="2:6" ht="14.25" customHeight="1">
      <c r="B349" s="74"/>
      <c r="F349" s="2"/>
    </row>
    <row r="350" spans="2:6" ht="14.25" customHeight="1">
      <c r="B350" s="74"/>
      <c r="F350" s="2"/>
    </row>
    <row r="351" spans="2:6" ht="14.25" customHeight="1">
      <c r="B351" s="74"/>
      <c r="F351" s="2"/>
    </row>
    <row r="352" spans="2:6" ht="14.25" customHeight="1">
      <c r="B352" s="74"/>
      <c r="F352" s="2"/>
    </row>
    <row r="353" spans="2:6" ht="14.25" customHeight="1">
      <c r="B353" s="74"/>
      <c r="F353" s="2"/>
    </row>
    <row r="354" spans="2:6" ht="14.25" customHeight="1">
      <c r="B354" s="74"/>
      <c r="F354" s="2"/>
    </row>
    <row r="355" spans="2:6" ht="14.25" customHeight="1">
      <c r="B355" s="74"/>
      <c r="F355" s="2"/>
    </row>
    <row r="356" spans="2:6" ht="14.25" customHeight="1">
      <c r="B356" s="74"/>
      <c r="F356" s="2"/>
    </row>
    <row r="357" spans="2:6" ht="14.25" customHeight="1">
      <c r="B357" s="74"/>
      <c r="F357" s="2"/>
    </row>
    <row r="358" spans="2:6" ht="14.25" customHeight="1">
      <c r="B358" s="74"/>
      <c r="F358" s="2"/>
    </row>
    <row r="359" spans="2:6" ht="14.25" customHeight="1">
      <c r="B359" s="74"/>
      <c r="F359" s="2"/>
    </row>
    <row r="360" spans="2:6" ht="14.25" customHeight="1">
      <c r="B360" s="74"/>
      <c r="F360" s="2"/>
    </row>
    <row r="361" spans="2:6" ht="14.25" customHeight="1">
      <c r="B361" s="74"/>
      <c r="F361" s="2"/>
    </row>
    <row r="362" spans="2:6" ht="14.25" customHeight="1">
      <c r="B362" s="74"/>
      <c r="F362" s="2"/>
    </row>
    <row r="363" spans="2:6" ht="14.25" customHeight="1">
      <c r="B363" s="74"/>
      <c r="F363" s="2"/>
    </row>
    <row r="364" spans="2:6" ht="14.25" customHeight="1">
      <c r="B364" s="74"/>
      <c r="F364" s="2"/>
    </row>
    <row r="365" spans="2:6" ht="14.25" customHeight="1">
      <c r="B365" s="74"/>
      <c r="F365" s="2"/>
    </row>
    <row r="366" spans="2:6" ht="14.25" customHeight="1">
      <c r="B366" s="74"/>
      <c r="F366" s="2"/>
    </row>
    <row r="367" spans="2:6" ht="14.25" customHeight="1">
      <c r="B367" s="74"/>
      <c r="F367" s="2"/>
    </row>
    <row r="368" spans="2:6" ht="14.25" customHeight="1">
      <c r="B368" s="74"/>
      <c r="F368" s="2"/>
    </row>
    <row r="369" spans="2:6" ht="14.25" customHeight="1">
      <c r="B369" s="74"/>
      <c r="F369" s="2"/>
    </row>
    <row r="370" spans="2:6" ht="14.25" customHeight="1">
      <c r="B370" s="74"/>
      <c r="F370" s="2"/>
    </row>
    <row r="371" spans="2:6" ht="14.25" customHeight="1">
      <c r="B371" s="74"/>
      <c r="F371" s="2"/>
    </row>
    <row r="372" spans="2:6" ht="14.25" customHeight="1">
      <c r="B372" s="74"/>
      <c r="F372" s="2"/>
    </row>
    <row r="373" spans="2:6" ht="14.25" customHeight="1">
      <c r="B373" s="74"/>
      <c r="F373" s="2"/>
    </row>
    <row r="374" spans="2:6" ht="14.25" customHeight="1">
      <c r="B374" s="74"/>
      <c r="F374" s="2"/>
    </row>
    <row r="375" spans="2:6" ht="14.25" customHeight="1">
      <c r="B375" s="74"/>
      <c r="F375" s="2"/>
    </row>
    <row r="376" spans="2:6" ht="14.25" customHeight="1">
      <c r="B376" s="74"/>
      <c r="F376" s="2"/>
    </row>
    <row r="377" spans="2:6" ht="14.25" customHeight="1">
      <c r="B377" s="74"/>
      <c r="F377" s="2"/>
    </row>
    <row r="378" spans="2:6" ht="14.25" customHeight="1">
      <c r="B378" s="74"/>
      <c r="F378" s="2"/>
    </row>
    <row r="379" spans="2:6" ht="14.25" customHeight="1">
      <c r="B379" s="74"/>
      <c r="F379" s="2"/>
    </row>
    <row r="380" spans="2:6" ht="14.25" customHeight="1">
      <c r="B380" s="74"/>
      <c r="F380" s="2"/>
    </row>
    <row r="381" spans="2:6" ht="14.25" customHeight="1">
      <c r="B381" s="74"/>
      <c r="F381" s="2"/>
    </row>
    <row r="382" spans="2:6" ht="14.25" customHeight="1">
      <c r="B382" s="74"/>
      <c r="F382" s="2"/>
    </row>
    <row r="383" spans="2:6" ht="14.25" customHeight="1">
      <c r="B383" s="74"/>
      <c r="F383" s="2"/>
    </row>
    <row r="384" spans="2:6" ht="14.25" customHeight="1">
      <c r="B384" s="74"/>
      <c r="F384" s="2"/>
    </row>
    <row r="385" spans="2:6" ht="14.25" customHeight="1">
      <c r="B385" s="74"/>
      <c r="F385" s="2"/>
    </row>
    <row r="386" spans="2:6" ht="14.25" customHeight="1">
      <c r="B386" s="74"/>
      <c r="F386" s="2"/>
    </row>
    <row r="387" spans="2:6" ht="14.25" customHeight="1">
      <c r="B387" s="74"/>
      <c r="F387" s="2"/>
    </row>
    <row r="388" spans="2:6" ht="14.25" customHeight="1">
      <c r="B388" s="74"/>
      <c r="F388" s="2"/>
    </row>
    <row r="389" spans="2:6" ht="14.25" customHeight="1">
      <c r="B389" s="74"/>
      <c r="F389" s="2"/>
    </row>
    <row r="390" spans="2:6" ht="14.25" customHeight="1">
      <c r="B390" s="74"/>
      <c r="F390" s="2"/>
    </row>
    <row r="391" spans="2:6" ht="14.25" customHeight="1">
      <c r="B391" s="74"/>
      <c r="F391" s="2"/>
    </row>
    <row r="392" spans="2:6" ht="14.25" customHeight="1">
      <c r="B392" s="74"/>
      <c r="F392" s="2"/>
    </row>
    <row r="393" spans="2:6" ht="14.25" customHeight="1">
      <c r="B393" s="74"/>
      <c r="F393" s="2"/>
    </row>
    <row r="394" spans="2:6" ht="14.25" customHeight="1">
      <c r="B394" s="74"/>
      <c r="F394" s="2"/>
    </row>
    <row r="395" spans="2:6" ht="14.25" customHeight="1">
      <c r="B395" s="74"/>
      <c r="F395" s="2"/>
    </row>
    <row r="396" spans="2:6" ht="14.25" customHeight="1">
      <c r="B396" s="74"/>
      <c r="F396" s="2"/>
    </row>
    <row r="397" spans="2:6" ht="14.25" customHeight="1">
      <c r="B397" s="74"/>
      <c r="F397" s="2"/>
    </row>
    <row r="398" spans="2:6" ht="14.25" customHeight="1">
      <c r="B398" s="74"/>
      <c r="F398" s="2"/>
    </row>
    <row r="399" spans="2:6" ht="14.25" customHeight="1">
      <c r="B399" s="74"/>
      <c r="F399" s="2"/>
    </row>
    <row r="400" spans="2:6" ht="14.25" customHeight="1">
      <c r="B400" s="74"/>
      <c r="F400" s="2"/>
    </row>
    <row r="401" spans="2:6" ht="14.25" customHeight="1">
      <c r="B401" s="74"/>
      <c r="F401" s="2"/>
    </row>
    <row r="402" spans="2:6" ht="14.25" customHeight="1">
      <c r="B402" s="74"/>
      <c r="F402" s="2"/>
    </row>
    <row r="403" spans="2:6" ht="14.25" customHeight="1">
      <c r="B403" s="74"/>
      <c r="F403" s="2"/>
    </row>
    <row r="404" spans="2:6" ht="14.25" customHeight="1">
      <c r="B404" s="74"/>
      <c r="F404" s="2"/>
    </row>
    <row r="405" spans="2:6" ht="14.25" customHeight="1">
      <c r="B405" s="74"/>
      <c r="F405" s="2"/>
    </row>
    <row r="406" spans="2:6" ht="14.25" customHeight="1">
      <c r="B406" s="74"/>
      <c r="F406" s="2"/>
    </row>
    <row r="407" spans="2:6" ht="14.25" customHeight="1">
      <c r="B407" s="74"/>
      <c r="F407" s="2"/>
    </row>
    <row r="408" spans="2:6" ht="14.25" customHeight="1">
      <c r="B408" s="74"/>
      <c r="F408" s="2"/>
    </row>
    <row r="409" spans="2:6" ht="14.25" customHeight="1">
      <c r="B409" s="74"/>
      <c r="F409" s="2"/>
    </row>
    <row r="410" spans="2:6" ht="14.25" customHeight="1">
      <c r="B410" s="74"/>
      <c r="F410" s="2"/>
    </row>
    <row r="411" spans="2:6" ht="14.25" customHeight="1">
      <c r="B411" s="74"/>
      <c r="F411" s="2"/>
    </row>
    <row r="412" spans="2:6" ht="14.25" customHeight="1">
      <c r="B412" s="74"/>
      <c r="F412" s="2"/>
    </row>
    <row r="413" spans="2:6" ht="14.25" customHeight="1">
      <c r="B413" s="74"/>
      <c r="F413" s="2"/>
    </row>
    <row r="414" spans="2:6" ht="14.25" customHeight="1">
      <c r="B414" s="74"/>
      <c r="F414" s="2"/>
    </row>
    <row r="415" spans="2:6" ht="14.25" customHeight="1">
      <c r="B415" s="74"/>
      <c r="F415" s="2"/>
    </row>
    <row r="416" spans="2:6" ht="14.25" customHeight="1">
      <c r="B416" s="74"/>
      <c r="F416" s="2"/>
    </row>
    <row r="417" spans="2:6" ht="14.25" customHeight="1">
      <c r="B417" s="74"/>
      <c r="F417" s="2"/>
    </row>
    <row r="418" spans="2:6" ht="14.25" customHeight="1">
      <c r="B418" s="74"/>
      <c r="F418" s="2"/>
    </row>
    <row r="419" spans="2:6" ht="14.25" customHeight="1">
      <c r="B419" s="74"/>
      <c r="F419" s="2"/>
    </row>
    <row r="420" spans="2:6" ht="14.25" customHeight="1">
      <c r="B420" s="74"/>
      <c r="F420" s="2"/>
    </row>
    <row r="421" spans="2:6" ht="14.25" customHeight="1">
      <c r="B421" s="74"/>
      <c r="F421" s="2"/>
    </row>
    <row r="422" spans="2:6" ht="14.25" customHeight="1">
      <c r="B422" s="74"/>
      <c r="F422" s="2"/>
    </row>
    <row r="423" spans="2:6" ht="14.25" customHeight="1">
      <c r="B423" s="74"/>
      <c r="F423" s="2"/>
    </row>
    <row r="424" spans="2:6" ht="14.25" customHeight="1">
      <c r="B424" s="74"/>
      <c r="F424" s="2"/>
    </row>
    <row r="425" spans="2:6" ht="14.25" customHeight="1">
      <c r="B425" s="74"/>
      <c r="F425" s="2"/>
    </row>
    <row r="426" spans="2:6" ht="14.25" customHeight="1">
      <c r="B426" s="74"/>
      <c r="F426" s="2"/>
    </row>
    <row r="427" spans="2:6" ht="14.25" customHeight="1">
      <c r="B427" s="74"/>
      <c r="F427" s="2"/>
    </row>
    <row r="428" spans="2:6" ht="14.25" customHeight="1">
      <c r="B428" s="74"/>
      <c r="F428" s="2"/>
    </row>
    <row r="429" spans="2:6" ht="14.25" customHeight="1">
      <c r="B429" s="74"/>
      <c r="F429" s="2"/>
    </row>
    <row r="430" spans="2:6" ht="14.25" customHeight="1">
      <c r="B430" s="74"/>
      <c r="F430" s="2"/>
    </row>
    <row r="431" spans="2:6" ht="14.25" customHeight="1">
      <c r="B431" s="74"/>
      <c r="F431" s="2"/>
    </row>
    <row r="432" spans="2:6" ht="14.25" customHeight="1">
      <c r="B432" s="74"/>
      <c r="F432" s="2"/>
    </row>
    <row r="433" spans="2:6" ht="14.25" customHeight="1">
      <c r="B433" s="74"/>
      <c r="F433" s="2"/>
    </row>
    <row r="434" spans="2:6" ht="14.25" customHeight="1">
      <c r="B434" s="74"/>
      <c r="F434" s="2"/>
    </row>
    <row r="435" spans="2:6" ht="14.25" customHeight="1">
      <c r="B435" s="74"/>
      <c r="F435" s="2"/>
    </row>
    <row r="436" spans="2:6" ht="14.25" customHeight="1">
      <c r="B436" s="74"/>
      <c r="F436" s="2"/>
    </row>
    <row r="437" spans="2:6" ht="14.25" customHeight="1">
      <c r="B437" s="74"/>
      <c r="F437" s="2"/>
    </row>
    <row r="438" spans="2:6" ht="14.25" customHeight="1">
      <c r="B438" s="74"/>
      <c r="F438" s="2"/>
    </row>
    <row r="439" spans="2:6" ht="14.25" customHeight="1">
      <c r="B439" s="74"/>
      <c r="F439" s="2"/>
    </row>
    <row r="440" spans="2:6" ht="14.25" customHeight="1">
      <c r="B440" s="74"/>
      <c r="F440" s="2"/>
    </row>
    <row r="441" spans="2:6" ht="14.25" customHeight="1">
      <c r="B441" s="74"/>
      <c r="F441" s="2"/>
    </row>
    <row r="442" spans="2:6" ht="14.25" customHeight="1">
      <c r="B442" s="74"/>
      <c r="F442" s="2"/>
    </row>
    <row r="443" spans="2:6" ht="14.25" customHeight="1">
      <c r="B443" s="74"/>
      <c r="F443" s="2"/>
    </row>
    <row r="444" spans="2:6" ht="14.25" customHeight="1">
      <c r="B444" s="74"/>
      <c r="F444" s="2"/>
    </row>
    <row r="445" spans="2:6" ht="14.25" customHeight="1">
      <c r="B445" s="74"/>
      <c r="F445" s="2"/>
    </row>
    <row r="446" spans="2:6" ht="14.25" customHeight="1">
      <c r="B446" s="74"/>
      <c r="F446" s="2"/>
    </row>
    <row r="447" spans="2:6" ht="14.25" customHeight="1">
      <c r="B447" s="74"/>
      <c r="F447" s="2"/>
    </row>
    <row r="448" spans="2:6" ht="14.25" customHeight="1">
      <c r="B448" s="74"/>
      <c r="F448" s="2"/>
    </row>
    <row r="449" spans="2:6" ht="14.25" customHeight="1">
      <c r="B449" s="74"/>
      <c r="F449" s="2"/>
    </row>
    <row r="450" spans="2:6" ht="14.25" customHeight="1">
      <c r="B450" s="74"/>
      <c r="F450" s="2"/>
    </row>
    <row r="451" spans="2:6" ht="14.25" customHeight="1">
      <c r="B451" s="74"/>
      <c r="F451" s="2"/>
    </row>
    <row r="452" spans="2:6" ht="14.25" customHeight="1">
      <c r="B452" s="74"/>
      <c r="F452" s="2"/>
    </row>
    <row r="453" spans="2:6" ht="14.25" customHeight="1">
      <c r="B453" s="74"/>
      <c r="F453" s="2"/>
    </row>
    <row r="454" spans="2:6" ht="14.25" customHeight="1">
      <c r="B454" s="74"/>
      <c r="F454" s="2"/>
    </row>
    <row r="455" spans="2:6" ht="14.25" customHeight="1">
      <c r="B455" s="74"/>
      <c r="F455" s="2"/>
    </row>
    <row r="456" spans="2:6" ht="14.25" customHeight="1">
      <c r="B456" s="74"/>
      <c r="F456" s="2"/>
    </row>
    <row r="457" spans="2:6" ht="14.25" customHeight="1">
      <c r="B457" s="74"/>
      <c r="F457" s="2"/>
    </row>
    <row r="458" spans="2:6" ht="14.25" customHeight="1">
      <c r="B458" s="74"/>
      <c r="F458" s="2"/>
    </row>
    <row r="459" spans="2:6" ht="14.25" customHeight="1">
      <c r="B459" s="74"/>
      <c r="F459" s="2"/>
    </row>
    <row r="460" spans="2:6" ht="14.25" customHeight="1">
      <c r="B460" s="74"/>
      <c r="F460" s="2"/>
    </row>
    <row r="461" spans="2:6" ht="14.25" customHeight="1">
      <c r="B461" s="74"/>
      <c r="F461" s="2"/>
    </row>
    <row r="462" spans="2:6" ht="14.25" customHeight="1">
      <c r="B462" s="74"/>
      <c r="F462" s="2"/>
    </row>
    <row r="463" spans="2:6" ht="14.25" customHeight="1">
      <c r="B463" s="74"/>
      <c r="F463" s="2"/>
    </row>
    <row r="464" spans="2:6" ht="14.25" customHeight="1">
      <c r="B464" s="74"/>
      <c r="F464" s="2"/>
    </row>
    <row r="465" spans="2:6" ht="14.25" customHeight="1">
      <c r="B465" s="74"/>
      <c r="F465" s="2"/>
    </row>
    <row r="466" spans="2:6" ht="14.25" customHeight="1">
      <c r="B466" s="74"/>
      <c r="F466" s="2"/>
    </row>
    <row r="467" spans="2:6" ht="14.25" customHeight="1">
      <c r="B467" s="74"/>
      <c r="F467" s="2"/>
    </row>
    <row r="468" spans="2:6" ht="14.25" customHeight="1">
      <c r="B468" s="74"/>
      <c r="F468" s="2"/>
    </row>
    <row r="469" spans="2:6" ht="14.25" customHeight="1">
      <c r="B469" s="74"/>
      <c r="F469" s="2"/>
    </row>
    <row r="470" spans="2:6" ht="14.25" customHeight="1">
      <c r="B470" s="74"/>
      <c r="F470" s="2"/>
    </row>
    <row r="471" spans="2:6" ht="14.25" customHeight="1">
      <c r="B471" s="74"/>
      <c r="F471" s="2"/>
    </row>
    <row r="472" spans="2:6" ht="14.25" customHeight="1">
      <c r="B472" s="74"/>
      <c r="F472" s="2"/>
    </row>
    <row r="473" spans="2:6" ht="14.25" customHeight="1">
      <c r="B473" s="74"/>
      <c r="F473" s="2"/>
    </row>
    <row r="474" spans="2:6" ht="14.25" customHeight="1">
      <c r="B474" s="74"/>
      <c r="F474" s="2"/>
    </row>
    <row r="475" spans="2:6" ht="14.25" customHeight="1">
      <c r="B475" s="74"/>
      <c r="F475" s="2"/>
    </row>
    <row r="476" spans="2:6" ht="14.25" customHeight="1">
      <c r="B476" s="74"/>
      <c r="F476" s="2"/>
    </row>
    <row r="477" spans="2:6" ht="14.25" customHeight="1">
      <c r="B477" s="74"/>
      <c r="F477" s="2"/>
    </row>
    <row r="478" spans="2:6" ht="14.25" customHeight="1">
      <c r="B478" s="74"/>
      <c r="F478" s="2"/>
    </row>
    <row r="479" spans="2:6" ht="14.25" customHeight="1">
      <c r="B479" s="74"/>
      <c r="F479" s="2"/>
    </row>
    <row r="480" spans="2:6" ht="14.25" customHeight="1">
      <c r="B480" s="74"/>
      <c r="F480" s="2"/>
    </row>
    <row r="481" spans="2:6" ht="14.25" customHeight="1">
      <c r="B481" s="74"/>
      <c r="F481" s="2"/>
    </row>
    <row r="482" spans="2:6" ht="14.25" customHeight="1">
      <c r="B482" s="74"/>
      <c r="F482" s="2"/>
    </row>
    <row r="483" spans="2:6" ht="14.25" customHeight="1">
      <c r="B483" s="74"/>
      <c r="F483" s="2"/>
    </row>
    <row r="484" spans="2:6" ht="14.25" customHeight="1">
      <c r="B484" s="74"/>
      <c r="F484" s="2"/>
    </row>
    <row r="485" spans="2:6" ht="14.25" customHeight="1">
      <c r="B485" s="74"/>
      <c r="F485" s="2"/>
    </row>
    <row r="486" spans="2:6" ht="14.25" customHeight="1">
      <c r="B486" s="74"/>
      <c r="F486" s="2"/>
    </row>
    <row r="487" spans="2:6" ht="14.25" customHeight="1">
      <c r="B487" s="74"/>
      <c r="F487" s="2"/>
    </row>
    <row r="488" spans="2:6" ht="14.25" customHeight="1">
      <c r="B488" s="74"/>
      <c r="F488" s="2"/>
    </row>
    <row r="489" spans="2:6" ht="14.25" customHeight="1">
      <c r="B489" s="74"/>
      <c r="F489" s="2"/>
    </row>
    <row r="490" spans="2:6" ht="14.25" customHeight="1">
      <c r="B490" s="74"/>
      <c r="F490" s="2"/>
    </row>
    <row r="491" spans="2:6" ht="14.25" customHeight="1">
      <c r="B491" s="74"/>
      <c r="F491" s="2"/>
    </row>
    <row r="492" spans="2:6" ht="14.25" customHeight="1">
      <c r="B492" s="74"/>
      <c r="F492" s="2"/>
    </row>
    <row r="493" spans="2:6" ht="14.25" customHeight="1">
      <c r="B493" s="74"/>
      <c r="F493" s="2"/>
    </row>
    <row r="494" spans="2:6" ht="14.25" customHeight="1">
      <c r="B494" s="74"/>
      <c r="F494" s="2"/>
    </row>
    <row r="495" spans="2:6" ht="14.25" customHeight="1">
      <c r="B495" s="74"/>
      <c r="F495" s="2"/>
    </row>
    <row r="496" spans="2:6" ht="14.25" customHeight="1">
      <c r="B496" s="74"/>
      <c r="F496" s="2"/>
    </row>
    <row r="497" spans="2:6" ht="14.25" customHeight="1">
      <c r="B497" s="74"/>
      <c r="F497" s="2"/>
    </row>
    <row r="498" spans="2:6" ht="14.25" customHeight="1">
      <c r="B498" s="74"/>
      <c r="F498" s="2"/>
    </row>
    <row r="499" spans="2:6" ht="14.25" customHeight="1">
      <c r="B499" s="74"/>
      <c r="F499" s="2"/>
    </row>
    <row r="500" spans="2:6" ht="14.25" customHeight="1">
      <c r="B500" s="74"/>
      <c r="F500" s="2"/>
    </row>
    <row r="501" spans="2:6" ht="14.25" customHeight="1">
      <c r="B501" s="74"/>
      <c r="F501" s="2"/>
    </row>
    <row r="502" spans="2:6" ht="14.25" customHeight="1">
      <c r="B502" s="74"/>
      <c r="F502" s="2"/>
    </row>
    <row r="503" spans="2:6" ht="14.25" customHeight="1">
      <c r="B503" s="74"/>
      <c r="F503" s="2"/>
    </row>
    <row r="504" spans="2:6" ht="14.25" customHeight="1">
      <c r="B504" s="74"/>
      <c r="F504" s="2"/>
    </row>
    <row r="505" spans="2:6" ht="14.25" customHeight="1">
      <c r="B505" s="74"/>
      <c r="F505" s="2"/>
    </row>
    <row r="506" spans="2:6" ht="14.25" customHeight="1">
      <c r="B506" s="74"/>
      <c r="F506" s="2"/>
    </row>
    <row r="507" spans="2:6" ht="14.25" customHeight="1">
      <c r="B507" s="74"/>
      <c r="F507" s="2"/>
    </row>
    <row r="508" spans="2:6" ht="14.25" customHeight="1">
      <c r="B508" s="74"/>
      <c r="F508" s="2"/>
    </row>
    <row r="509" spans="2:6" ht="14.25" customHeight="1">
      <c r="B509" s="74"/>
      <c r="F509" s="2"/>
    </row>
    <row r="510" spans="2:6" ht="14.25" customHeight="1">
      <c r="B510" s="74"/>
      <c r="F510" s="2"/>
    </row>
    <row r="511" spans="2:6" ht="14.25" customHeight="1">
      <c r="B511" s="74"/>
      <c r="F511" s="2"/>
    </row>
    <row r="512" spans="2:6" ht="14.25" customHeight="1">
      <c r="B512" s="74"/>
      <c r="F512" s="2"/>
    </row>
    <row r="513" spans="2:6" ht="14.25" customHeight="1">
      <c r="B513" s="74"/>
      <c r="F513" s="2"/>
    </row>
    <row r="514" spans="2:6" ht="14.25" customHeight="1">
      <c r="B514" s="74"/>
      <c r="F514" s="2"/>
    </row>
    <row r="515" spans="2:6" ht="14.25" customHeight="1">
      <c r="B515" s="74"/>
      <c r="F515" s="2"/>
    </row>
    <row r="516" spans="2:6" ht="14.25" customHeight="1">
      <c r="B516" s="74"/>
      <c r="F516" s="2"/>
    </row>
    <row r="517" spans="2:6" ht="14.25" customHeight="1">
      <c r="B517" s="74"/>
      <c r="F517" s="2"/>
    </row>
    <row r="518" spans="2:6" ht="14.25" customHeight="1">
      <c r="B518" s="74"/>
      <c r="F518" s="2"/>
    </row>
    <row r="519" spans="2:6" ht="14.25" customHeight="1">
      <c r="B519" s="74"/>
      <c r="F519" s="2"/>
    </row>
    <row r="520" spans="2:6" ht="14.25" customHeight="1">
      <c r="B520" s="74"/>
      <c r="F520" s="2"/>
    </row>
    <row r="521" spans="2:6" ht="14.25" customHeight="1">
      <c r="B521" s="74"/>
      <c r="F521" s="2"/>
    </row>
    <row r="522" spans="2:6" ht="14.25" customHeight="1">
      <c r="B522" s="74"/>
      <c r="F522" s="2"/>
    </row>
    <row r="523" spans="2:6" ht="14.25" customHeight="1">
      <c r="B523" s="74"/>
      <c r="F523" s="2"/>
    </row>
    <row r="524" spans="2:6" ht="14.25" customHeight="1">
      <c r="B524" s="74"/>
      <c r="F524" s="2"/>
    </row>
    <row r="525" spans="2:6" ht="14.25" customHeight="1">
      <c r="B525" s="74"/>
      <c r="F525" s="2"/>
    </row>
    <row r="526" spans="2:6" ht="14.25" customHeight="1">
      <c r="B526" s="74"/>
      <c r="F526" s="2"/>
    </row>
    <row r="527" spans="2:6" ht="14.25" customHeight="1">
      <c r="B527" s="74"/>
      <c r="F527" s="2"/>
    </row>
    <row r="528" spans="2:6" ht="14.25" customHeight="1">
      <c r="B528" s="74"/>
      <c r="F528" s="2"/>
    </row>
    <row r="529" spans="2:6" ht="14.25" customHeight="1">
      <c r="B529" s="74"/>
      <c r="F529" s="2"/>
    </row>
    <row r="530" spans="2:6" ht="14.25" customHeight="1">
      <c r="B530" s="74"/>
      <c r="F530" s="2"/>
    </row>
    <row r="531" spans="2:6" ht="14.25" customHeight="1">
      <c r="B531" s="74"/>
      <c r="F531" s="2"/>
    </row>
    <row r="532" spans="2:6" ht="14.25" customHeight="1">
      <c r="B532" s="74"/>
      <c r="F532" s="2"/>
    </row>
    <row r="533" spans="2:6" ht="14.25" customHeight="1">
      <c r="B533" s="74"/>
      <c r="F533" s="2"/>
    </row>
    <row r="534" spans="2:6" ht="14.25" customHeight="1">
      <c r="B534" s="74"/>
      <c r="F534" s="2"/>
    </row>
    <row r="535" spans="2:6" ht="14.25" customHeight="1">
      <c r="B535" s="74"/>
      <c r="F535" s="2"/>
    </row>
    <row r="536" spans="2:6" ht="14.25" customHeight="1">
      <c r="B536" s="74"/>
      <c r="F536" s="2"/>
    </row>
    <row r="537" spans="2:6" ht="14.25" customHeight="1">
      <c r="B537" s="74"/>
      <c r="F537" s="2"/>
    </row>
    <row r="538" spans="2:6" ht="14.25" customHeight="1">
      <c r="B538" s="74"/>
      <c r="F538" s="2"/>
    </row>
    <row r="539" spans="2:6" ht="14.25" customHeight="1">
      <c r="B539" s="74"/>
      <c r="F539" s="2"/>
    </row>
    <row r="540" spans="2:6" ht="14.25" customHeight="1">
      <c r="B540" s="74"/>
      <c r="F540" s="2"/>
    </row>
    <row r="541" spans="2:6" ht="14.25" customHeight="1">
      <c r="B541" s="74"/>
      <c r="F541" s="2"/>
    </row>
    <row r="542" spans="2:6" ht="14.25" customHeight="1">
      <c r="B542" s="74"/>
      <c r="F542" s="2"/>
    </row>
    <row r="543" spans="2:6" ht="14.25" customHeight="1">
      <c r="B543" s="74"/>
      <c r="F543" s="2"/>
    </row>
    <row r="544" spans="2:6" ht="14.25" customHeight="1">
      <c r="B544" s="74"/>
      <c r="F544" s="2"/>
    </row>
    <row r="545" spans="2:6" ht="14.25" customHeight="1">
      <c r="B545" s="74"/>
      <c r="F545" s="2"/>
    </row>
    <row r="546" spans="2:6" ht="14.25" customHeight="1">
      <c r="B546" s="74"/>
      <c r="F546" s="2"/>
    </row>
    <row r="547" spans="2:6" ht="14.25" customHeight="1">
      <c r="B547" s="74"/>
      <c r="F547" s="2"/>
    </row>
    <row r="548" spans="2:6" ht="14.25" customHeight="1">
      <c r="B548" s="74"/>
      <c r="F548" s="2"/>
    </row>
    <row r="549" spans="2:6" ht="14.25" customHeight="1">
      <c r="B549" s="74"/>
      <c r="F549" s="2"/>
    </row>
    <row r="550" spans="2:6" ht="14.25" customHeight="1">
      <c r="B550" s="74"/>
      <c r="F550" s="2"/>
    </row>
    <row r="551" spans="2:6" ht="14.25" customHeight="1">
      <c r="B551" s="74"/>
      <c r="F551" s="2"/>
    </row>
    <row r="552" spans="2:6" ht="14.25" customHeight="1">
      <c r="B552" s="74"/>
      <c r="F552" s="2"/>
    </row>
    <row r="553" spans="2:6" ht="14.25" customHeight="1">
      <c r="B553" s="74"/>
      <c r="F553" s="2"/>
    </row>
    <row r="554" spans="2:6" ht="14.25" customHeight="1">
      <c r="B554" s="74"/>
      <c r="F554" s="2"/>
    </row>
    <row r="555" spans="2:6" ht="14.25" customHeight="1">
      <c r="B555" s="74"/>
      <c r="F555" s="2"/>
    </row>
    <row r="556" spans="2:6" ht="14.25" customHeight="1">
      <c r="B556" s="74"/>
      <c r="F556" s="2"/>
    </row>
    <row r="557" spans="2:6" ht="14.25" customHeight="1">
      <c r="B557" s="74"/>
      <c r="F557" s="2"/>
    </row>
    <row r="558" spans="2:6" ht="14.25" customHeight="1">
      <c r="B558" s="74"/>
      <c r="F558" s="2"/>
    </row>
    <row r="559" spans="2:6" ht="14.25" customHeight="1">
      <c r="B559" s="74"/>
      <c r="F559" s="2"/>
    </row>
    <row r="560" spans="2:6" ht="14.25" customHeight="1">
      <c r="B560" s="74"/>
      <c r="F560" s="2"/>
    </row>
    <row r="561" spans="2:6" ht="14.25" customHeight="1">
      <c r="B561" s="74"/>
      <c r="F561" s="2"/>
    </row>
    <row r="562" spans="2:6" ht="14.25" customHeight="1">
      <c r="B562" s="74"/>
      <c r="F562" s="2"/>
    </row>
    <row r="563" spans="2:6" ht="14.25" customHeight="1">
      <c r="B563" s="74"/>
      <c r="F563" s="2"/>
    </row>
    <row r="564" spans="2:6" ht="14.25" customHeight="1">
      <c r="B564" s="74"/>
      <c r="F564" s="2"/>
    </row>
    <row r="565" spans="2:6" ht="14.25" customHeight="1">
      <c r="B565" s="74"/>
      <c r="F565" s="2"/>
    </row>
    <row r="566" spans="2:6" ht="14.25" customHeight="1">
      <c r="B566" s="74"/>
      <c r="F566" s="2"/>
    </row>
    <row r="567" spans="2:6" ht="14.25" customHeight="1">
      <c r="B567" s="74"/>
      <c r="F567" s="2"/>
    </row>
    <row r="568" spans="2:6" ht="14.25" customHeight="1">
      <c r="B568" s="74"/>
      <c r="F568" s="2"/>
    </row>
    <row r="569" spans="2:6" ht="14.25" customHeight="1">
      <c r="B569" s="74"/>
      <c r="F569" s="2"/>
    </row>
    <row r="570" spans="2:6" ht="14.25" customHeight="1">
      <c r="B570" s="74"/>
      <c r="F570" s="2"/>
    </row>
    <row r="571" spans="2:6" ht="14.25" customHeight="1">
      <c r="B571" s="74"/>
      <c r="F571" s="2"/>
    </row>
    <row r="572" spans="2:6" ht="14.25" customHeight="1">
      <c r="B572" s="74"/>
      <c r="F572" s="2"/>
    </row>
    <row r="573" spans="2:6" ht="14.25" customHeight="1">
      <c r="B573" s="74"/>
      <c r="F573" s="2"/>
    </row>
    <row r="574" spans="2:6" ht="14.25" customHeight="1">
      <c r="B574" s="74"/>
      <c r="F574" s="2"/>
    </row>
    <row r="575" spans="2:6" ht="14.25" customHeight="1">
      <c r="B575" s="74"/>
      <c r="F575" s="2"/>
    </row>
    <row r="576" spans="2:6" ht="14.25" customHeight="1">
      <c r="B576" s="74"/>
      <c r="F576" s="2"/>
    </row>
    <row r="577" spans="2:6" ht="14.25" customHeight="1">
      <c r="B577" s="74"/>
      <c r="F577" s="2"/>
    </row>
    <row r="578" spans="2:6" ht="14.25" customHeight="1">
      <c r="B578" s="74"/>
      <c r="F578" s="2"/>
    </row>
    <row r="579" spans="2:6" ht="14.25" customHeight="1">
      <c r="B579" s="74"/>
      <c r="F579" s="2"/>
    </row>
    <row r="580" spans="2:6" ht="14.25" customHeight="1">
      <c r="B580" s="74"/>
      <c r="F580" s="2"/>
    </row>
    <row r="581" spans="2:6" ht="14.25" customHeight="1">
      <c r="B581" s="74"/>
      <c r="F581" s="2"/>
    </row>
    <row r="582" spans="2:6" ht="14.25" customHeight="1">
      <c r="B582" s="74"/>
      <c r="F582" s="2"/>
    </row>
    <row r="583" spans="2:6" ht="14.25" customHeight="1">
      <c r="B583" s="74"/>
      <c r="F583" s="2"/>
    </row>
    <row r="584" spans="2:6" ht="14.25" customHeight="1">
      <c r="B584" s="74"/>
      <c r="F584" s="2"/>
    </row>
    <row r="585" spans="2:6" ht="14.25" customHeight="1">
      <c r="B585" s="74"/>
      <c r="F585" s="2"/>
    </row>
    <row r="586" spans="2:6" ht="14.25" customHeight="1">
      <c r="B586" s="74"/>
      <c r="F586" s="2"/>
    </row>
    <row r="587" spans="2:6" ht="14.25" customHeight="1">
      <c r="B587" s="74"/>
      <c r="F587" s="2"/>
    </row>
    <row r="588" spans="2:6" ht="14.25" customHeight="1">
      <c r="B588" s="74"/>
      <c r="F588" s="2"/>
    </row>
    <row r="589" spans="2:6" ht="14.25" customHeight="1">
      <c r="B589" s="74"/>
      <c r="F589" s="2"/>
    </row>
    <row r="590" spans="2:6" ht="14.25" customHeight="1">
      <c r="B590" s="74"/>
      <c r="F590" s="2"/>
    </row>
    <row r="591" spans="2:6" ht="14.25" customHeight="1">
      <c r="B591" s="74"/>
      <c r="F591" s="2"/>
    </row>
    <row r="592" spans="2:6" ht="14.25" customHeight="1">
      <c r="B592" s="74"/>
      <c r="F592" s="2"/>
    </row>
    <row r="593" spans="2:6" ht="14.25" customHeight="1">
      <c r="B593" s="74"/>
      <c r="F593" s="2"/>
    </row>
    <row r="594" spans="2:6" ht="14.25" customHeight="1">
      <c r="B594" s="74"/>
      <c r="F594" s="2"/>
    </row>
    <row r="595" spans="2:6" ht="14.25" customHeight="1">
      <c r="B595" s="74"/>
      <c r="F595" s="2"/>
    </row>
    <row r="596" spans="2:6" ht="14.25" customHeight="1">
      <c r="B596" s="74"/>
      <c r="F596" s="2"/>
    </row>
    <row r="597" spans="2:6" ht="14.25" customHeight="1">
      <c r="B597" s="74"/>
      <c r="F597" s="2"/>
    </row>
    <row r="598" spans="2:6" ht="14.25" customHeight="1">
      <c r="B598" s="74"/>
      <c r="F598" s="2"/>
    </row>
    <row r="599" spans="2:6" ht="14.25" customHeight="1">
      <c r="B599" s="74"/>
      <c r="F599" s="2"/>
    </row>
    <row r="600" spans="2:6" ht="14.25" customHeight="1">
      <c r="B600" s="74"/>
      <c r="F600" s="2"/>
    </row>
    <row r="601" spans="2:6" ht="14.25" customHeight="1">
      <c r="B601" s="74"/>
      <c r="F601" s="2"/>
    </row>
    <row r="602" spans="2:6" ht="14.25" customHeight="1">
      <c r="B602" s="74"/>
      <c r="F602" s="2"/>
    </row>
    <row r="603" spans="2:6" ht="14.25" customHeight="1">
      <c r="B603" s="74"/>
      <c r="F603" s="2"/>
    </row>
    <row r="604" spans="2:6" ht="14.25" customHeight="1">
      <c r="B604" s="74"/>
      <c r="F604" s="2"/>
    </row>
    <row r="605" spans="2:6" ht="14.25" customHeight="1">
      <c r="B605" s="74"/>
      <c r="F605" s="2"/>
    </row>
    <row r="606" spans="2:6" ht="14.25" customHeight="1">
      <c r="B606" s="74"/>
      <c r="F606" s="2"/>
    </row>
    <row r="607" spans="2:6" ht="14.25" customHeight="1">
      <c r="B607" s="74"/>
      <c r="F607" s="2"/>
    </row>
    <row r="608" spans="2:6" ht="14.25" customHeight="1">
      <c r="B608" s="74"/>
      <c r="F608" s="2"/>
    </row>
    <row r="609" spans="2:6" ht="14.25" customHeight="1">
      <c r="B609" s="74"/>
      <c r="F609" s="2"/>
    </row>
    <row r="610" spans="2:6" ht="14.25" customHeight="1">
      <c r="B610" s="74"/>
      <c r="F610" s="2"/>
    </row>
    <row r="611" spans="2:6" ht="14.25" customHeight="1">
      <c r="B611" s="74"/>
      <c r="F611" s="2"/>
    </row>
    <row r="612" spans="2:6" ht="14.25" customHeight="1">
      <c r="B612" s="74"/>
      <c r="F612" s="2"/>
    </row>
    <row r="613" spans="2:6" ht="14.25" customHeight="1">
      <c r="B613" s="74"/>
      <c r="F613" s="2"/>
    </row>
    <row r="614" spans="2:6" ht="14.25" customHeight="1">
      <c r="B614" s="74"/>
      <c r="F614" s="2"/>
    </row>
    <row r="615" spans="2:6" ht="14.25" customHeight="1">
      <c r="B615" s="74"/>
      <c r="F615" s="2"/>
    </row>
    <row r="616" spans="2:6" ht="14.25" customHeight="1">
      <c r="B616" s="74"/>
      <c r="F616" s="2"/>
    </row>
    <row r="617" spans="2:6" ht="14.25" customHeight="1">
      <c r="B617" s="74"/>
      <c r="F617" s="2"/>
    </row>
    <row r="618" spans="2:6" ht="14.25" customHeight="1">
      <c r="B618" s="74"/>
      <c r="F618" s="2"/>
    </row>
    <row r="619" spans="2:6" ht="14.25" customHeight="1">
      <c r="B619" s="74"/>
      <c r="F619" s="2"/>
    </row>
    <row r="620" spans="2:6" ht="14.25" customHeight="1">
      <c r="B620" s="74"/>
      <c r="F620" s="2"/>
    </row>
    <row r="621" spans="2:6" ht="14.25" customHeight="1">
      <c r="B621" s="74"/>
      <c r="F621" s="2"/>
    </row>
    <row r="622" spans="2:6" ht="14.25" customHeight="1">
      <c r="B622" s="74"/>
      <c r="F622" s="2"/>
    </row>
    <row r="623" spans="2:6" ht="14.25" customHeight="1">
      <c r="B623" s="74"/>
      <c r="F623" s="2"/>
    </row>
    <row r="624" spans="2:6" ht="14.25" customHeight="1">
      <c r="B624" s="74"/>
      <c r="F624" s="2"/>
    </row>
    <row r="625" spans="2:6" ht="14.25" customHeight="1">
      <c r="B625" s="74"/>
      <c r="F625" s="2"/>
    </row>
    <row r="626" spans="2:6" ht="14.25" customHeight="1">
      <c r="B626" s="74"/>
      <c r="F626" s="2"/>
    </row>
    <row r="627" spans="2:6" ht="14.25" customHeight="1">
      <c r="B627" s="74"/>
      <c r="F627" s="2"/>
    </row>
    <row r="628" spans="2:6" ht="14.25" customHeight="1">
      <c r="B628" s="74"/>
      <c r="F628" s="2"/>
    </row>
    <row r="629" spans="2:6" ht="14.25" customHeight="1">
      <c r="B629" s="74"/>
      <c r="F629" s="2"/>
    </row>
    <row r="630" spans="2:6" ht="14.25" customHeight="1">
      <c r="B630" s="74"/>
      <c r="F630" s="2"/>
    </row>
    <row r="631" spans="2:6" ht="14.25" customHeight="1">
      <c r="B631" s="74"/>
      <c r="F631" s="2"/>
    </row>
    <row r="632" spans="2:6" ht="14.25" customHeight="1">
      <c r="B632" s="74"/>
      <c r="F632" s="2"/>
    </row>
    <row r="633" spans="2:6" ht="14.25" customHeight="1">
      <c r="B633" s="74"/>
      <c r="F633" s="2"/>
    </row>
    <row r="634" spans="2:6" ht="14.25" customHeight="1">
      <c r="B634" s="74"/>
      <c r="F634" s="2"/>
    </row>
    <row r="635" spans="2:6" ht="14.25" customHeight="1">
      <c r="B635" s="74"/>
      <c r="F635" s="2"/>
    </row>
    <row r="636" spans="2:6" ht="14.25" customHeight="1">
      <c r="B636" s="74"/>
      <c r="F636" s="2"/>
    </row>
    <row r="637" spans="2:6" ht="14.25" customHeight="1">
      <c r="B637" s="74"/>
      <c r="F637" s="2"/>
    </row>
    <row r="638" spans="2:6" ht="14.25" customHeight="1">
      <c r="B638" s="74"/>
      <c r="F638" s="2"/>
    </row>
    <row r="639" spans="2:6" ht="14.25" customHeight="1">
      <c r="B639" s="74"/>
      <c r="F639" s="2"/>
    </row>
    <row r="640" spans="2:6" ht="14.25" customHeight="1">
      <c r="B640" s="74"/>
      <c r="F640" s="2"/>
    </row>
    <row r="641" spans="2:6" ht="14.25" customHeight="1">
      <c r="B641" s="74"/>
      <c r="F641" s="2"/>
    </row>
    <row r="642" spans="2:6" ht="14.25" customHeight="1">
      <c r="B642" s="74"/>
      <c r="F642" s="2"/>
    </row>
    <row r="643" spans="2:6" ht="14.25" customHeight="1">
      <c r="B643" s="74"/>
      <c r="F643" s="2"/>
    </row>
    <row r="644" spans="2:6" ht="14.25" customHeight="1">
      <c r="B644" s="74"/>
      <c r="F644" s="2"/>
    </row>
    <row r="645" spans="2:6" ht="14.25" customHeight="1">
      <c r="B645" s="74"/>
      <c r="F645" s="2"/>
    </row>
    <row r="646" spans="2:6" ht="14.25" customHeight="1">
      <c r="B646" s="74"/>
      <c r="F646" s="2"/>
    </row>
    <row r="647" spans="2:6" ht="14.25" customHeight="1">
      <c r="B647" s="74"/>
      <c r="F647" s="2"/>
    </row>
    <row r="648" spans="2:6" ht="14.25" customHeight="1">
      <c r="B648" s="74"/>
      <c r="F648" s="2"/>
    </row>
    <row r="649" spans="2:6" ht="14.25" customHeight="1">
      <c r="B649" s="74"/>
      <c r="F649" s="2"/>
    </row>
    <row r="650" spans="2:6" ht="14.25" customHeight="1">
      <c r="B650" s="74"/>
      <c r="F650" s="2"/>
    </row>
    <row r="651" spans="2:6" ht="14.25" customHeight="1">
      <c r="B651" s="74"/>
      <c r="F651" s="2"/>
    </row>
    <row r="652" spans="2:6" ht="14.25" customHeight="1">
      <c r="B652" s="74"/>
      <c r="F652" s="2"/>
    </row>
    <row r="653" spans="2:6" ht="14.25" customHeight="1">
      <c r="B653" s="74"/>
      <c r="F653" s="2"/>
    </row>
    <row r="654" spans="2:6" ht="14.25" customHeight="1">
      <c r="B654" s="74"/>
      <c r="F654" s="2"/>
    </row>
    <row r="655" spans="2:6" ht="14.25" customHeight="1">
      <c r="B655" s="74"/>
      <c r="F655" s="2"/>
    </row>
    <row r="656" spans="2:6" ht="14.25" customHeight="1">
      <c r="B656" s="74"/>
      <c r="F656" s="2"/>
    </row>
    <row r="657" spans="2:6" ht="14.25" customHeight="1">
      <c r="B657" s="74"/>
      <c r="F657" s="2"/>
    </row>
    <row r="658" spans="2:6" ht="14.25" customHeight="1">
      <c r="B658" s="74"/>
      <c r="F658" s="2"/>
    </row>
    <row r="659" spans="2:6" ht="14.25" customHeight="1">
      <c r="B659" s="74"/>
      <c r="F659" s="2"/>
    </row>
    <row r="660" spans="2:6" ht="14.25" customHeight="1">
      <c r="B660" s="74"/>
      <c r="F660" s="2"/>
    </row>
    <row r="661" spans="2:6" ht="14.25" customHeight="1">
      <c r="B661" s="74"/>
      <c r="F661" s="2"/>
    </row>
    <row r="662" spans="2:6" ht="14.25" customHeight="1">
      <c r="B662" s="74"/>
      <c r="F662" s="2"/>
    </row>
    <row r="663" spans="2:6" ht="14.25" customHeight="1">
      <c r="B663" s="74"/>
      <c r="F663" s="2"/>
    </row>
    <row r="664" spans="2:6" ht="14.25" customHeight="1">
      <c r="B664" s="74"/>
      <c r="F664" s="2"/>
    </row>
    <row r="665" spans="2:6" ht="14.25" customHeight="1">
      <c r="B665" s="74"/>
      <c r="F665" s="2"/>
    </row>
    <row r="666" spans="2:6" ht="14.25" customHeight="1">
      <c r="B666" s="74"/>
      <c r="F666" s="2"/>
    </row>
    <row r="667" spans="2:6" ht="14.25" customHeight="1">
      <c r="B667" s="74"/>
      <c r="F667" s="2"/>
    </row>
    <row r="668" spans="2:6" ht="14.25" customHeight="1">
      <c r="B668" s="74"/>
      <c r="F668" s="2"/>
    </row>
    <row r="669" spans="2:6" ht="14.25" customHeight="1">
      <c r="B669" s="74"/>
      <c r="F669" s="2"/>
    </row>
    <row r="670" spans="2:6" ht="14.25" customHeight="1">
      <c r="B670" s="74"/>
      <c r="F670" s="2"/>
    </row>
    <row r="671" spans="2:6" ht="14.25" customHeight="1">
      <c r="B671" s="74"/>
      <c r="F671" s="2"/>
    </row>
    <row r="672" spans="2:6" ht="14.25" customHeight="1">
      <c r="B672" s="74"/>
      <c r="F672" s="2"/>
    </row>
    <row r="673" spans="2:6" ht="14.25" customHeight="1">
      <c r="B673" s="74"/>
      <c r="F673" s="2"/>
    </row>
    <row r="674" spans="2:6" ht="14.25" customHeight="1">
      <c r="B674" s="74"/>
      <c r="F674" s="2"/>
    </row>
    <row r="675" spans="2:6" ht="14.25" customHeight="1">
      <c r="B675" s="74"/>
      <c r="F675" s="2"/>
    </row>
    <row r="676" spans="2:6" ht="14.25" customHeight="1">
      <c r="B676" s="74"/>
      <c r="F676" s="2"/>
    </row>
    <row r="677" spans="2:6" ht="14.25" customHeight="1">
      <c r="B677" s="74"/>
      <c r="F677" s="2"/>
    </row>
    <row r="678" spans="2:6" ht="14.25" customHeight="1">
      <c r="B678" s="74"/>
      <c r="F678" s="2"/>
    </row>
    <row r="679" spans="2:6" ht="14.25" customHeight="1">
      <c r="B679" s="74"/>
      <c r="F679" s="2"/>
    </row>
    <row r="680" spans="2:6" ht="14.25" customHeight="1">
      <c r="B680" s="74"/>
      <c r="F680" s="2"/>
    </row>
    <row r="681" spans="2:6" ht="14.25" customHeight="1">
      <c r="B681" s="74"/>
      <c r="F681" s="2"/>
    </row>
    <row r="682" spans="2:6" ht="14.25" customHeight="1">
      <c r="B682" s="74"/>
      <c r="F682" s="2"/>
    </row>
    <row r="683" spans="2:6" ht="14.25" customHeight="1">
      <c r="B683" s="74"/>
      <c r="F683" s="2"/>
    </row>
    <row r="684" spans="2:6" ht="14.25" customHeight="1">
      <c r="B684" s="74"/>
      <c r="F684" s="2"/>
    </row>
    <row r="685" spans="2:6" ht="14.25" customHeight="1">
      <c r="B685" s="74"/>
      <c r="F685" s="2"/>
    </row>
    <row r="686" spans="2:6" ht="14.25" customHeight="1">
      <c r="B686" s="74"/>
      <c r="F686" s="2"/>
    </row>
    <row r="687" spans="2:6" ht="14.25" customHeight="1">
      <c r="B687" s="74"/>
      <c r="F687" s="2"/>
    </row>
    <row r="688" spans="2:6" ht="14.25" customHeight="1">
      <c r="B688" s="74"/>
      <c r="F688" s="2"/>
    </row>
    <row r="689" spans="2:6" ht="14.25" customHeight="1">
      <c r="B689" s="74"/>
      <c r="F689" s="2"/>
    </row>
    <row r="690" spans="2:6" ht="14.25" customHeight="1">
      <c r="B690" s="74"/>
      <c r="F690" s="2"/>
    </row>
    <row r="691" spans="2:6" ht="14.25" customHeight="1">
      <c r="B691" s="74"/>
      <c r="F691" s="2"/>
    </row>
    <row r="692" spans="2:6" ht="14.25" customHeight="1">
      <c r="B692" s="74"/>
      <c r="F692" s="2"/>
    </row>
    <row r="693" spans="2:6" ht="14.25" customHeight="1">
      <c r="B693" s="74"/>
      <c r="F693" s="2"/>
    </row>
    <row r="694" spans="2:6" ht="14.25" customHeight="1">
      <c r="B694" s="74"/>
      <c r="F694" s="2"/>
    </row>
    <row r="695" spans="2:6" ht="14.25" customHeight="1">
      <c r="B695" s="74"/>
      <c r="F695" s="2"/>
    </row>
    <row r="696" spans="2:6" ht="14.25" customHeight="1">
      <c r="B696" s="74"/>
      <c r="F696" s="2"/>
    </row>
    <row r="697" spans="2:6" ht="14.25" customHeight="1">
      <c r="B697" s="74"/>
      <c r="F697" s="2"/>
    </row>
    <row r="698" spans="2:6" ht="14.25" customHeight="1">
      <c r="B698" s="74"/>
      <c r="F698" s="2"/>
    </row>
    <row r="699" spans="2:6" ht="14.25" customHeight="1">
      <c r="B699" s="74"/>
      <c r="F699" s="2"/>
    </row>
    <row r="700" spans="2:6" ht="14.25" customHeight="1">
      <c r="B700" s="74"/>
      <c r="F700" s="2"/>
    </row>
    <row r="701" spans="2:6" ht="14.25" customHeight="1">
      <c r="B701" s="74"/>
      <c r="F701" s="2"/>
    </row>
    <row r="702" spans="2:6" ht="14.25" customHeight="1">
      <c r="B702" s="74"/>
      <c r="F702" s="2"/>
    </row>
    <row r="703" spans="2:6" ht="14.25" customHeight="1">
      <c r="B703" s="74"/>
      <c r="F703" s="2"/>
    </row>
    <row r="704" spans="2:6" ht="14.25" customHeight="1">
      <c r="B704" s="74"/>
      <c r="F704" s="2"/>
    </row>
    <row r="705" spans="2:6" ht="14.25" customHeight="1">
      <c r="B705" s="74"/>
      <c r="F705" s="2"/>
    </row>
    <row r="706" spans="2:6" ht="14.25" customHeight="1">
      <c r="B706" s="74"/>
      <c r="F706" s="2"/>
    </row>
    <row r="707" spans="2:6" ht="14.25" customHeight="1">
      <c r="B707" s="74"/>
      <c r="F707" s="2"/>
    </row>
    <row r="708" spans="2:6" ht="14.25" customHeight="1">
      <c r="B708" s="74"/>
      <c r="F708" s="2"/>
    </row>
    <row r="709" spans="2:6" ht="14.25" customHeight="1">
      <c r="B709" s="74"/>
      <c r="F709" s="2"/>
    </row>
    <row r="710" spans="2:6" ht="14.25" customHeight="1">
      <c r="B710" s="74"/>
      <c r="F710" s="2"/>
    </row>
    <row r="711" spans="2:6" ht="14.25" customHeight="1">
      <c r="B711" s="74"/>
      <c r="F711" s="2"/>
    </row>
    <row r="712" spans="2:6" ht="14.25" customHeight="1">
      <c r="B712" s="74"/>
      <c r="F712" s="2"/>
    </row>
    <row r="713" spans="2:6" ht="14.25" customHeight="1">
      <c r="B713" s="74"/>
      <c r="F713" s="2"/>
    </row>
    <row r="714" spans="2:6" ht="14.25" customHeight="1">
      <c r="B714" s="74"/>
      <c r="F714" s="2"/>
    </row>
    <row r="715" spans="2:6" ht="14.25" customHeight="1">
      <c r="B715" s="74"/>
      <c r="F715" s="2"/>
    </row>
    <row r="716" spans="2:6" ht="14.25" customHeight="1">
      <c r="B716" s="74"/>
      <c r="F716" s="2"/>
    </row>
    <row r="717" spans="2:6" ht="14.25" customHeight="1">
      <c r="B717" s="74"/>
      <c r="F717" s="2"/>
    </row>
    <row r="718" spans="2:6" ht="14.25" customHeight="1">
      <c r="B718" s="74"/>
      <c r="F718" s="2"/>
    </row>
    <row r="719" spans="2:6" ht="14.25" customHeight="1">
      <c r="B719" s="74"/>
      <c r="F719" s="2"/>
    </row>
    <row r="720" spans="2:6" ht="14.25" customHeight="1">
      <c r="B720" s="74"/>
      <c r="F720" s="2"/>
    </row>
    <row r="721" spans="2:6" ht="14.25" customHeight="1">
      <c r="B721" s="74"/>
      <c r="F721" s="2"/>
    </row>
    <row r="722" spans="2:6" ht="14.25" customHeight="1">
      <c r="B722" s="74"/>
      <c r="F722" s="2"/>
    </row>
    <row r="723" spans="2:6" ht="14.25" customHeight="1">
      <c r="B723" s="74"/>
      <c r="F723" s="2"/>
    </row>
    <row r="724" spans="2:6" ht="14.25" customHeight="1">
      <c r="B724" s="74"/>
      <c r="F724" s="2"/>
    </row>
    <row r="725" spans="2:6" ht="14.25" customHeight="1">
      <c r="B725" s="74"/>
      <c r="F725" s="2"/>
    </row>
    <row r="726" spans="2:6" ht="14.25" customHeight="1">
      <c r="B726" s="74"/>
      <c r="F726" s="2"/>
    </row>
    <row r="727" spans="2:6" ht="14.25" customHeight="1">
      <c r="B727" s="74"/>
      <c r="F727" s="2"/>
    </row>
    <row r="728" spans="2:6" ht="14.25" customHeight="1">
      <c r="B728" s="74"/>
      <c r="F728" s="2"/>
    </row>
    <row r="729" spans="2:6" ht="14.25" customHeight="1">
      <c r="B729" s="74"/>
      <c r="F729" s="2"/>
    </row>
    <row r="730" spans="2:6" ht="14.25" customHeight="1">
      <c r="B730" s="74"/>
      <c r="F730" s="2"/>
    </row>
    <row r="731" spans="2:6" ht="14.25" customHeight="1">
      <c r="B731" s="74"/>
      <c r="F731" s="2"/>
    </row>
    <row r="732" spans="2:6" ht="14.25" customHeight="1">
      <c r="B732" s="74"/>
      <c r="F732" s="2"/>
    </row>
    <row r="733" spans="2:6" ht="14.25" customHeight="1">
      <c r="B733" s="74"/>
      <c r="F733" s="2"/>
    </row>
    <row r="734" spans="2:6" ht="14.25" customHeight="1">
      <c r="B734" s="74"/>
      <c r="F734" s="2"/>
    </row>
    <row r="735" spans="2:6" ht="14.25" customHeight="1">
      <c r="B735" s="74"/>
      <c r="F735" s="2"/>
    </row>
    <row r="736" spans="2:6" ht="14.25" customHeight="1">
      <c r="B736" s="74"/>
      <c r="F736" s="2"/>
    </row>
    <row r="737" spans="2:6" ht="14.25" customHeight="1">
      <c r="B737" s="74"/>
      <c r="F737" s="2"/>
    </row>
    <row r="738" spans="2:6" ht="14.25" customHeight="1">
      <c r="B738" s="74"/>
      <c r="F738" s="2"/>
    </row>
    <row r="739" spans="2:6" ht="14.25" customHeight="1">
      <c r="B739" s="74"/>
      <c r="F739" s="2"/>
    </row>
    <row r="740" spans="2:6" ht="14.25" customHeight="1">
      <c r="B740" s="74"/>
      <c r="F740" s="2"/>
    </row>
    <row r="741" spans="2:6" ht="14.25" customHeight="1">
      <c r="B741" s="74"/>
      <c r="F741" s="2"/>
    </row>
    <row r="742" spans="2:6" ht="14.25" customHeight="1">
      <c r="B742" s="74"/>
      <c r="F742" s="2"/>
    </row>
    <row r="743" spans="2:6" ht="14.25" customHeight="1">
      <c r="B743" s="74"/>
      <c r="F743" s="2"/>
    </row>
    <row r="744" spans="2:6" ht="14.25" customHeight="1">
      <c r="B744" s="74"/>
      <c r="F744" s="2"/>
    </row>
    <row r="745" spans="2:6" ht="14.25" customHeight="1">
      <c r="B745" s="74"/>
      <c r="F745" s="2"/>
    </row>
    <row r="746" spans="2:6" ht="14.25" customHeight="1">
      <c r="B746" s="74"/>
      <c r="F746" s="2"/>
    </row>
    <row r="747" spans="2:6" ht="14.25" customHeight="1">
      <c r="B747" s="74"/>
      <c r="F747" s="2"/>
    </row>
    <row r="748" spans="2:6" ht="14.25" customHeight="1">
      <c r="B748" s="74"/>
      <c r="F748" s="2"/>
    </row>
    <row r="749" spans="2:6" ht="14.25" customHeight="1">
      <c r="B749" s="74"/>
      <c r="F749" s="2"/>
    </row>
    <row r="750" spans="2:6" ht="14.25" customHeight="1">
      <c r="B750" s="74"/>
      <c r="F750" s="2"/>
    </row>
    <row r="751" spans="2:6" ht="14.25" customHeight="1">
      <c r="B751" s="74"/>
      <c r="F751" s="2"/>
    </row>
    <row r="752" spans="2:6" ht="14.25" customHeight="1">
      <c r="B752" s="74"/>
      <c r="F752" s="2"/>
    </row>
    <row r="753" spans="2:6" ht="14.25" customHeight="1">
      <c r="B753" s="74"/>
      <c r="F753" s="2"/>
    </row>
    <row r="754" spans="2:6" ht="14.25" customHeight="1">
      <c r="B754" s="74"/>
      <c r="F754" s="2"/>
    </row>
    <row r="755" spans="2:6" ht="14.25" customHeight="1">
      <c r="B755" s="74"/>
      <c r="F755" s="2"/>
    </row>
    <row r="756" spans="2:6" ht="14.25" customHeight="1">
      <c r="B756" s="74"/>
      <c r="F756" s="2"/>
    </row>
    <row r="757" spans="2:6" ht="14.25" customHeight="1">
      <c r="B757" s="74"/>
      <c r="F757" s="2"/>
    </row>
    <row r="758" spans="2:6" ht="14.25" customHeight="1">
      <c r="B758" s="74"/>
      <c r="F758" s="2"/>
    </row>
    <row r="759" spans="2:6" ht="14.25" customHeight="1">
      <c r="B759" s="74"/>
      <c r="F759" s="2"/>
    </row>
    <row r="760" spans="2:6" ht="14.25" customHeight="1">
      <c r="B760" s="74"/>
      <c r="F760" s="2"/>
    </row>
    <row r="761" spans="2:6" ht="14.25" customHeight="1">
      <c r="B761" s="74"/>
      <c r="F761" s="2"/>
    </row>
    <row r="762" spans="2:6" ht="14.25" customHeight="1">
      <c r="B762" s="74"/>
      <c r="F762" s="2"/>
    </row>
    <row r="763" spans="2:6" ht="14.25" customHeight="1">
      <c r="B763" s="74"/>
      <c r="F763" s="2"/>
    </row>
    <row r="764" spans="2:6" ht="14.25" customHeight="1">
      <c r="B764" s="74"/>
      <c r="F764" s="2"/>
    </row>
    <row r="765" spans="2:6" ht="14.25" customHeight="1">
      <c r="B765" s="74"/>
      <c r="F765" s="2"/>
    </row>
    <row r="766" spans="2:6" ht="14.25" customHeight="1">
      <c r="B766" s="74"/>
      <c r="F766" s="2"/>
    </row>
    <row r="767" spans="2:6" ht="14.25" customHeight="1">
      <c r="B767" s="74"/>
      <c r="F767" s="2"/>
    </row>
    <row r="768" spans="2:6" ht="14.25" customHeight="1">
      <c r="B768" s="74"/>
      <c r="F768" s="2"/>
    </row>
    <row r="769" spans="2:6" ht="14.25" customHeight="1">
      <c r="B769" s="74"/>
      <c r="F769" s="2"/>
    </row>
    <row r="770" spans="2:6" ht="14.25" customHeight="1">
      <c r="B770" s="74"/>
      <c r="F770" s="2"/>
    </row>
    <row r="771" spans="2:6" ht="14.25" customHeight="1">
      <c r="B771" s="74"/>
      <c r="F771" s="2"/>
    </row>
    <row r="772" spans="2:6" ht="14.25" customHeight="1">
      <c r="B772" s="74"/>
      <c r="F772" s="2"/>
    </row>
    <row r="773" spans="2:6" ht="14.25" customHeight="1">
      <c r="B773" s="74"/>
      <c r="F773" s="2"/>
    </row>
    <row r="774" spans="2:6" ht="14.25" customHeight="1">
      <c r="B774" s="74"/>
      <c r="F774" s="2"/>
    </row>
    <row r="775" spans="2:6" ht="14.25" customHeight="1">
      <c r="B775" s="74"/>
      <c r="F775" s="2"/>
    </row>
    <row r="776" spans="2:6" ht="14.25" customHeight="1">
      <c r="B776" s="74"/>
      <c r="F776" s="2"/>
    </row>
    <row r="777" spans="2:6" ht="14.25" customHeight="1">
      <c r="B777" s="74"/>
      <c r="F777" s="2"/>
    </row>
    <row r="778" spans="2:6" ht="14.25" customHeight="1">
      <c r="B778" s="74"/>
      <c r="F778" s="2"/>
    </row>
    <row r="779" spans="2:6" ht="14.25" customHeight="1">
      <c r="B779" s="74"/>
      <c r="F779" s="2"/>
    </row>
    <row r="780" spans="2:6" ht="14.25" customHeight="1">
      <c r="B780" s="74"/>
      <c r="F780" s="2"/>
    </row>
    <row r="781" spans="2:6" ht="14.25" customHeight="1">
      <c r="B781" s="74"/>
      <c r="F781" s="2"/>
    </row>
    <row r="782" spans="2:6" ht="14.25" customHeight="1">
      <c r="B782" s="74"/>
      <c r="F782" s="2"/>
    </row>
    <row r="783" spans="2:6" ht="14.25" customHeight="1">
      <c r="B783" s="74"/>
      <c r="F783" s="2"/>
    </row>
    <row r="784" spans="2:6" ht="14.25" customHeight="1">
      <c r="B784" s="74"/>
      <c r="F784" s="2"/>
    </row>
    <row r="785" spans="2:6" ht="14.25" customHeight="1">
      <c r="B785" s="74"/>
      <c r="F785" s="2"/>
    </row>
    <row r="786" spans="2:6" ht="14.25" customHeight="1">
      <c r="B786" s="74"/>
      <c r="F786" s="2"/>
    </row>
    <row r="787" spans="2:6" ht="14.25" customHeight="1">
      <c r="B787" s="74"/>
      <c r="F787" s="2"/>
    </row>
    <row r="788" spans="2:6" ht="14.25" customHeight="1">
      <c r="B788" s="74"/>
      <c r="F788" s="2"/>
    </row>
    <row r="789" spans="2:6" ht="14.25" customHeight="1">
      <c r="B789" s="74"/>
      <c r="F789" s="2"/>
    </row>
    <row r="790" spans="2:6" ht="14.25" customHeight="1">
      <c r="B790" s="74"/>
      <c r="F790" s="2"/>
    </row>
    <row r="791" spans="2:6" ht="14.25" customHeight="1">
      <c r="B791" s="74"/>
      <c r="F791" s="2"/>
    </row>
    <row r="792" spans="2:6" ht="14.25" customHeight="1">
      <c r="B792" s="74"/>
      <c r="F792" s="2"/>
    </row>
    <row r="793" spans="2:6" ht="14.25" customHeight="1">
      <c r="B793" s="74"/>
      <c r="F793" s="2"/>
    </row>
    <row r="794" spans="2:6" ht="14.25" customHeight="1">
      <c r="B794" s="74"/>
      <c r="F794" s="2"/>
    </row>
    <row r="795" spans="2:6" ht="14.25" customHeight="1">
      <c r="B795" s="74"/>
      <c r="F795" s="2"/>
    </row>
    <row r="796" spans="2:6" ht="14.25" customHeight="1">
      <c r="B796" s="74"/>
      <c r="F796" s="2"/>
    </row>
    <row r="797" spans="2:6" ht="14.25" customHeight="1">
      <c r="B797" s="74"/>
      <c r="F797" s="2"/>
    </row>
    <row r="798" spans="2:6" ht="14.25" customHeight="1">
      <c r="B798" s="74"/>
      <c r="F798" s="2"/>
    </row>
    <row r="799" spans="2:6" ht="14.25" customHeight="1">
      <c r="B799" s="74"/>
      <c r="F799" s="2"/>
    </row>
    <row r="800" spans="2:6" ht="14.25" customHeight="1">
      <c r="B800" s="74"/>
      <c r="F800" s="2"/>
    </row>
    <row r="801" spans="2:6" ht="14.25" customHeight="1">
      <c r="B801" s="74"/>
      <c r="F801" s="2"/>
    </row>
    <row r="802" spans="2:6" ht="14.25" customHeight="1">
      <c r="B802" s="74"/>
      <c r="F802" s="2"/>
    </row>
    <row r="803" spans="2:6" ht="14.25" customHeight="1">
      <c r="B803" s="74"/>
      <c r="F803" s="2"/>
    </row>
    <row r="804" spans="2:6" ht="14.25" customHeight="1">
      <c r="B804" s="74"/>
      <c r="F804" s="2"/>
    </row>
    <row r="805" spans="2:6" ht="14.25" customHeight="1">
      <c r="B805" s="74"/>
      <c r="F805" s="2"/>
    </row>
    <row r="806" spans="2:6" ht="14.25" customHeight="1">
      <c r="B806" s="74"/>
      <c r="F806" s="2"/>
    </row>
    <row r="807" spans="2:6" ht="14.25" customHeight="1">
      <c r="B807" s="74"/>
      <c r="F807" s="2"/>
    </row>
    <row r="808" spans="2:6" ht="14.25" customHeight="1">
      <c r="B808" s="74"/>
      <c r="F808" s="2"/>
    </row>
    <row r="809" spans="2:6" ht="14.25" customHeight="1">
      <c r="B809" s="74"/>
      <c r="F809" s="2"/>
    </row>
    <row r="810" spans="2:6" ht="14.25" customHeight="1">
      <c r="B810" s="74"/>
      <c r="F810" s="2"/>
    </row>
    <row r="811" spans="2:6" ht="14.25" customHeight="1">
      <c r="B811" s="74"/>
      <c r="F811" s="2"/>
    </row>
    <row r="812" spans="2:6" ht="14.25" customHeight="1">
      <c r="B812" s="74"/>
      <c r="F812" s="2"/>
    </row>
    <row r="813" spans="2:6" ht="14.25" customHeight="1">
      <c r="B813" s="74"/>
      <c r="F813" s="2"/>
    </row>
    <row r="814" spans="2:6" ht="14.25" customHeight="1">
      <c r="B814" s="74"/>
      <c r="F814" s="2"/>
    </row>
    <row r="815" spans="2:6" ht="14.25" customHeight="1">
      <c r="B815" s="74"/>
      <c r="F815" s="2"/>
    </row>
    <row r="816" spans="2:6" ht="14.25" customHeight="1">
      <c r="B816" s="74"/>
      <c r="F816" s="2"/>
    </row>
    <row r="817" spans="2:6" ht="14.25" customHeight="1">
      <c r="B817" s="74"/>
      <c r="F817" s="2"/>
    </row>
    <row r="818" spans="2:6" ht="14.25" customHeight="1">
      <c r="B818" s="74"/>
      <c r="F818" s="2"/>
    </row>
    <row r="819" spans="2:6" ht="14.25" customHeight="1">
      <c r="B819" s="74"/>
      <c r="F819" s="2"/>
    </row>
    <row r="820" spans="2:6" ht="14.25" customHeight="1">
      <c r="B820" s="74"/>
      <c r="F820" s="2"/>
    </row>
    <row r="821" spans="2:6" ht="14.25" customHeight="1">
      <c r="B821" s="74"/>
      <c r="F821" s="2"/>
    </row>
    <row r="822" spans="2:6" ht="14.25" customHeight="1">
      <c r="B822" s="74"/>
      <c r="F822" s="2"/>
    </row>
    <row r="823" spans="2:6" ht="14.25" customHeight="1">
      <c r="B823" s="74"/>
      <c r="F823" s="2"/>
    </row>
    <row r="824" spans="2:6" ht="14.25" customHeight="1">
      <c r="B824" s="74"/>
      <c r="F824" s="2"/>
    </row>
    <row r="825" spans="2:6" ht="14.25" customHeight="1">
      <c r="B825" s="74"/>
      <c r="F825" s="2"/>
    </row>
    <row r="826" spans="2:6" ht="14.25" customHeight="1">
      <c r="B826" s="74"/>
      <c r="F826" s="2"/>
    </row>
    <row r="827" spans="2:6" ht="14.25" customHeight="1">
      <c r="B827" s="74"/>
      <c r="F827" s="2"/>
    </row>
    <row r="828" spans="2:6" ht="14.25" customHeight="1">
      <c r="B828" s="74"/>
      <c r="F828" s="2"/>
    </row>
    <row r="829" spans="2:6" ht="14.25" customHeight="1">
      <c r="B829" s="74"/>
      <c r="F829" s="2"/>
    </row>
    <row r="830" spans="2:6" ht="14.25" customHeight="1">
      <c r="B830" s="74"/>
      <c r="F830" s="2"/>
    </row>
    <row r="831" spans="2:6" ht="14.25" customHeight="1">
      <c r="B831" s="74"/>
      <c r="F831" s="2"/>
    </row>
    <row r="832" spans="2:6" ht="14.25" customHeight="1">
      <c r="B832" s="74"/>
      <c r="F832" s="2"/>
    </row>
    <row r="833" spans="2:6" ht="14.25" customHeight="1">
      <c r="B833" s="74"/>
      <c r="F833" s="2"/>
    </row>
    <row r="834" spans="2:6" ht="14.25" customHeight="1">
      <c r="B834" s="74"/>
      <c r="F834" s="2"/>
    </row>
    <row r="835" spans="2:6" ht="14.25" customHeight="1">
      <c r="B835" s="74"/>
      <c r="F835" s="2"/>
    </row>
    <row r="836" spans="2:6" ht="14.25" customHeight="1">
      <c r="B836" s="74"/>
      <c r="F836" s="2"/>
    </row>
    <row r="837" spans="2:6" ht="14.25" customHeight="1">
      <c r="B837" s="74"/>
      <c r="F837" s="2"/>
    </row>
    <row r="838" spans="2:6" ht="14.25" customHeight="1">
      <c r="B838" s="74"/>
      <c r="F838" s="2"/>
    </row>
    <row r="839" spans="2:6" ht="14.25" customHeight="1">
      <c r="B839" s="74"/>
      <c r="F839" s="2"/>
    </row>
    <row r="840" spans="2:6" ht="14.25" customHeight="1">
      <c r="B840" s="74"/>
      <c r="F840" s="2"/>
    </row>
    <row r="841" spans="2:6" ht="14.25" customHeight="1">
      <c r="B841" s="74"/>
      <c r="F841" s="2"/>
    </row>
    <row r="842" spans="2:6" ht="14.25" customHeight="1">
      <c r="B842" s="74"/>
      <c r="F842" s="2"/>
    </row>
    <row r="843" spans="2:6" ht="14.25" customHeight="1">
      <c r="B843" s="74"/>
      <c r="F843" s="2"/>
    </row>
    <row r="844" spans="2:6" ht="14.25" customHeight="1">
      <c r="B844" s="74"/>
      <c r="F844" s="2"/>
    </row>
    <row r="845" spans="2:6" ht="14.25" customHeight="1">
      <c r="B845" s="74"/>
      <c r="F845" s="2"/>
    </row>
    <row r="846" spans="2:6" ht="14.25" customHeight="1">
      <c r="B846" s="74"/>
      <c r="F846" s="2"/>
    </row>
    <row r="847" spans="2:6" ht="14.25" customHeight="1">
      <c r="B847" s="74"/>
      <c r="F847" s="2"/>
    </row>
    <row r="848" spans="2:6" ht="14.25" customHeight="1">
      <c r="B848" s="74"/>
      <c r="F848" s="2"/>
    </row>
    <row r="849" spans="2:6" ht="14.25" customHeight="1">
      <c r="B849" s="74"/>
      <c r="F849" s="2"/>
    </row>
    <row r="850" spans="2:6" ht="14.25" customHeight="1">
      <c r="B850" s="74"/>
      <c r="F850" s="2"/>
    </row>
    <row r="851" spans="2:6" ht="14.25" customHeight="1">
      <c r="B851" s="74"/>
      <c r="F851" s="2"/>
    </row>
    <row r="852" spans="2:6" ht="14.25" customHeight="1">
      <c r="B852" s="74"/>
      <c r="F852" s="2"/>
    </row>
    <row r="853" spans="2:6" ht="14.25" customHeight="1">
      <c r="B853" s="74"/>
      <c r="F853" s="2"/>
    </row>
    <row r="854" spans="2:6" ht="14.25" customHeight="1">
      <c r="B854" s="74"/>
      <c r="F854" s="2"/>
    </row>
    <row r="855" spans="2:6" ht="14.25" customHeight="1">
      <c r="B855" s="74"/>
      <c r="F855" s="2"/>
    </row>
    <row r="856" spans="2:6" ht="14.25" customHeight="1">
      <c r="B856" s="74"/>
      <c r="F856" s="2"/>
    </row>
    <row r="857" spans="2:6" ht="14.25" customHeight="1">
      <c r="B857" s="74"/>
      <c r="F857" s="2"/>
    </row>
    <row r="858" spans="2:6" ht="14.25" customHeight="1">
      <c r="B858" s="74"/>
      <c r="F858" s="2"/>
    </row>
    <row r="859" spans="2:6" ht="14.25" customHeight="1">
      <c r="B859" s="74"/>
      <c r="F859" s="2"/>
    </row>
    <row r="860" spans="2:6" ht="14.25" customHeight="1">
      <c r="B860" s="74"/>
      <c r="F860" s="2"/>
    </row>
    <row r="861" spans="2:6" ht="14.25" customHeight="1">
      <c r="B861" s="74"/>
      <c r="F861" s="2"/>
    </row>
    <row r="862" spans="2:6" ht="14.25" customHeight="1">
      <c r="B862" s="74"/>
      <c r="F862" s="2"/>
    </row>
    <row r="863" spans="2:6" ht="14.25" customHeight="1">
      <c r="B863" s="74"/>
      <c r="F863" s="2"/>
    </row>
    <row r="864" spans="2:6" ht="14.25" customHeight="1">
      <c r="B864" s="74"/>
      <c r="F864" s="2"/>
    </row>
    <row r="865" spans="2:6" ht="14.25" customHeight="1">
      <c r="B865" s="74"/>
      <c r="F865" s="2"/>
    </row>
    <row r="866" spans="2:6" ht="14.25" customHeight="1">
      <c r="B866" s="74"/>
      <c r="F866" s="2"/>
    </row>
    <row r="867" spans="2:6" ht="14.25" customHeight="1">
      <c r="B867" s="74"/>
      <c r="F867" s="2"/>
    </row>
    <row r="868" spans="2:6" ht="14.25" customHeight="1">
      <c r="B868" s="74"/>
      <c r="F868" s="2"/>
    </row>
    <row r="869" spans="2:6" ht="14.25" customHeight="1">
      <c r="B869" s="74"/>
      <c r="F869" s="2"/>
    </row>
    <row r="870" spans="2:6" ht="14.25" customHeight="1">
      <c r="B870" s="74"/>
      <c r="F870" s="2"/>
    </row>
    <row r="871" spans="2:6" ht="14.25" customHeight="1">
      <c r="B871" s="74"/>
      <c r="F871" s="2"/>
    </row>
    <row r="872" spans="2:6" ht="14.25" customHeight="1">
      <c r="B872" s="74"/>
      <c r="F872" s="2"/>
    </row>
    <row r="873" spans="2:6" ht="14.25" customHeight="1">
      <c r="B873" s="74"/>
      <c r="F873" s="2"/>
    </row>
    <row r="874" spans="2:6" ht="14.25" customHeight="1">
      <c r="B874" s="74"/>
      <c r="F874" s="2"/>
    </row>
    <row r="875" spans="2:6" ht="14.25" customHeight="1">
      <c r="B875" s="74"/>
      <c r="F875" s="2"/>
    </row>
    <row r="876" spans="2:6" ht="14.25" customHeight="1">
      <c r="B876" s="74"/>
      <c r="F876" s="2"/>
    </row>
    <row r="877" spans="2:6" ht="14.25" customHeight="1">
      <c r="B877" s="74"/>
      <c r="F877" s="2"/>
    </row>
    <row r="878" spans="2:6" ht="14.25" customHeight="1">
      <c r="B878" s="74"/>
      <c r="F878" s="2"/>
    </row>
    <row r="879" spans="2:6" ht="14.25" customHeight="1">
      <c r="B879" s="74"/>
      <c r="F879" s="2"/>
    </row>
    <row r="880" spans="2:6" ht="14.25" customHeight="1">
      <c r="B880" s="74"/>
      <c r="F880" s="2"/>
    </row>
    <row r="881" spans="2:6" ht="14.25" customHeight="1">
      <c r="B881" s="74"/>
      <c r="F881" s="2"/>
    </row>
    <row r="882" spans="2:6" ht="14.25" customHeight="1">
      <c r="B882" s="74"/>
      <c r="F882" s="2"/>
    </row>
    <row r="883" spans="2:6" ht="14.25" customHeight="1">
      <c r="B883" s="74"/>
      <c r="F883" s="2"/>
    </row>
    <row r="884" spans="2:6" ht="14.25" customHeight="1">
      <c r="B884" s="74"/>
      <c r="F884" s="2"/>
    </row>
    <row r="885" spans="2:6" ht="14.25" customHeight="1">
      <c r="B885" s="74"/>
      <c r="F885" s="2"/>
    </row>
    <row r="886" spans="2:6" ht="14.25" customHeight="1">
      <c r="B886" s="74"/>
      <c r="F886" s="2"/>
    </row>
    <row r="887" spans="2:6" ht="14.25" customHeight="1">
      <c r="B887" s="74"/>
      <c r="F887" s="2"/>
    </row>
    <row r="888" spans="2:6" ht="14.25" customHeight="1">
      <c r="B888" s="74"/>
      <c r="F888" s="2"/>
    </row>
    <row r="889" spans="2:6" ht="14.25" customHeight="1">
      <c r="B889" s="74"/>
      <c r="F889" s="2"/>
    </row>
    <row r="890" spans="2:6" ht="14.25" customHeight="1">
      <c r="B890" s="74"/>
      <c r="F890" s="2"/>
    </row>
    <row r="891" spans="2:6" ht="14.25" customHeight="1">
      <c r="B891" s="74"/>
      <c r="F891" s="2"/>
    </row>
    <row r="892" spans="2:6" ht="14.25" customHeight="1">
      <c r="B892" s="74"/>
      <c r="F892" s="2"/>
    </row>
    <row r="893" spans="2:6" ht="14.25" customHeight="1">
      <c r="B893" s="74"/>
      <c r="F893" s="2"/>
    </row>
    <row r="894" spans="2:6" ht="14.25" customHeight="1">
      <c r="B894" s="74"/>
      <c r="F894" s="2"/>
    </row>
    <row r="895" spans="2:6" ht="14.25" customHeight="1">
      <c r="B895" s="74"/>
      <c r="F895" s="2"/>
    </row>
    <row r="896" spans="2:6" ht="14.25" customHeight="1">
      <c r="B896" s="74"/>
      <c r="F896" s="2"/>
    </row>
    <row r="897" spans="2:6" ht="14.25" customHeight="1">
      <c r="B897" s="74"/>
      <c r="F897" s="2"/>
    </row>
    <row r="898" spans="2:6" ht="14.25" customHeight="1">
      <c r="B898" s="74"/>
      <c r="F898" s="2"/>
    </row>
    <row r="899" spans="2:6" ht="14.25" customHeight="1">
      <c r="B899" s="74"/>
      <c r="F899" s="2"/>
    </row>
    <row r="900" spans="2:6" ht="14.25" customHeight="1">
      <c r="B900" s="74"/>
      <c r="F900" s="2"/>
    </row>
    <row r="901" spans="2:6" ht="14.25" customHeight="1">
      <c r="B901" s="74"/>
      <c r="F901" s="2"/>
    </row>
    <row r="902" spans="2:6" ht="14.25" customHeight="1">
      <c r="B902" s="74"/>
      <c r="F902" s="2"/>
    </row>
    <row r="903" spans="2:6" ht="14.25" customHeight="1">
      <c r="B903" s="74"/>
      <c r="F903" s="2"/>
    </row>
    <row r="904" spans="2:6" ht="14.25" customHeight="1">
      <c r="B904" s="74"/>
      <c r="F904" s="2"/>
    </row>
    <row r="905" spans="2:6" ht="14.25" customHeight="1">
      <c r="B905" s="74"/>
      <c r="F905" s="2"/>
    </row>
    <row r="906" spans="2:6" ht="14.25" customHeight="1">
      <c r="B906" s="74"/>
      <c r="F906" s="2"/>
    </row>
    <row r="907" spans="2:6" ht="14.25" customHeight="1">
      <c r="B907" s="74"/>
      <c r="F907" s="2"/>
    </row>
    <row r="908" spans="2:6" ht="14.25" customHeight="1">
      <c r="B908" s="74"/>
      <c r="F908" s="2"/>
    </row>
    <row r="909" spans="2:6" ht="14.25" customHeight="1">
      <c r="B909" s="74"/>
      <c r="F909" s="2"/>
    </row>
    <row r="910" spans="2:6" ht="14.25" customHeight="1">
      <c r="B910" s="74"/>
      <c r="F910" s="2"/>
    </row>
    <row r="911" spans="2:6" ht="14.25" customHeight="1">
      <c r="B911" s="74"/>
      <c r="F911" s="2"/>
    </row>
    <row r="912" spans="2:6" ht="14.25" customHeight="1">
      <c r="B912" s="74"/>
      <c r="F912" s="2"/>
    </row>
    <row r="913" spans="2:6" ht="14.25" customHeight="1">
      <c r="B913" s="74"/>
      <c r="F913" s="2"/>
    </row>
    <row r="914" spans="2:6" ht="14.25" customHeight="1">
      <c r="B914" s="74"/>
      <c r="F914" s="2"/>
    </row>
    <row r="915" spans="2:6" ht="14.25" customHeight="1">
      <c r="B915" s="74"/>
      <c r="F915" s="2"/>
    </row>
    <row r="916" spans="2:6" ht="14.25" customHeight="1">
      <c r="B916" s="74"/>
      <c r="F916" s="2"/>
    </row>
    <row r="917" spans="2:6" ht="14.25" customHeight="1">
      <c r="B917" s="74"/>
      <c r="F917" s="2"/>
    </row>
    <row r="918" spans="2:6" ht="14.25" customHeight="1">
      <c r="B918" s="74"/>
      <c r="F918" s="2"/>
    </row>
    <row r="919" spans="2:6" ht="14.25" customHeight="1">
      <c r="B919" s="74"/>
      <c r="F919" s="2"/>
    </row>
    <row r="920" spans="2:6" ht="14.25" customHeight="1">
      <c r="B920" s="74"/>
      <c r="F920" s="2"/>
    </row>
    <row r="921" spans="2:6" ht="14.25" customHeight="1">
      <c r="B921" s="74"/>
      <c r="F921" s="2"/>
    </row>
    <row r="922" spans="2:6" ht="14.25" customHeight="1">
      <c r="B922" s="74"/>
      <c r="F922" s="2"/>
    </row>
    <row r="923" spans="2:6" ht="14.25" customHeight="1">
      <c r="B923" s="74"/>
      <c r="F923" s="2"/>
    </row>
    <row r="924" spans="2:6" ht="14.25" customHeight="1">
      <c r="B924" s="74"/>
      <c r="F924" s="2"/>
    </row>
    <row r="925" spans="2:6" ht="14.25" customHeight="1">
      <c r="B925" s="74"/>
      <c r="F925" s="2"/>
    </row>
    <row r="926" spans="2:6" ht="14.25" customHeight="1">
      <c r="B926" s="74"/>
      <c r="F926" s="2"/>
    </row>
    <row r="927" spans="2:6" ht="14.25" customHeight="1">
      <c r="B927" s="74"/>
      <c r="F927" s="2"/>
    </row>
    <row r="928" spans="2:6" ht="14.25" customHeight="1">
      <c r="B928" s="74"/>
      <c r="F928" s="2"/>
    </row>
    <row r="929" spans="2:6" ht="14.25" customHeight="1">
      <c r="B929" s="74"/>
      <c r="F929" s="2"/>
    </row>
    <row r="930" spans="2:6" ht="14.25" customHeight="1">
      <c r="B930" s="74"/>
      <c r="F930" s="2"/>
    </row>
    <row r="931" spans="2:6" ht="14.25" customHeight="1">
      <c r="B931" s="74"/>
      <c r="F931" s="2"/>
    </row>
    <row r="932" spans="2:6" ht="14.25" customHeight="1">
      <c r="B932" s="74"/>
      <c r="F932" s="2"/>
    </row>
    <row r="933" spans="2:6" ht="14.25" customHeight="1">
      <c r="B933" s="74"/>
      <c r="F933" s="2"/>
    </row>
    <row r="934" spans="2:6" ht="14.25" customHeight="1">
      <c r="B934" s="74"/>
      <c r="F934" s="2"/>
    </row>
    <row r="935" spans="2:6" ht="14.25" customHeight="1">
      <c r="B935" s="74"/>
      <c r="F935" s="2"/>
    </row>
    <row r="936" spans="2:6" ht="14.25" customHeight="1">
      <c r="B936" s="74"/>
      <c r="F936" s="2"/>
    </row>
    <row r="937" spans="2:6" ht="14.25" customHeight="1">
      <c r="B937" s="74"/>
      <c r="F937" s="2"/>
    </row>
    <row r="938" spans="2:6" ht="14.25" customHeight="1">
      <c r="B938" s="74"/>
      <c r="F938" s="2"/>
    </row>
    <row r="939" spans="2:6" ht="14.25" customHeight="1">
      <c r="B939" s="74"/>
      <c r="F939" s="2"/>
    </row>
    <row r="940" spans="2:6" ht="14.25" customHeight="1">
      <c r="B940" s="74"/>
      <c r="F940" s="2"/>
    </row>
    <row r="941" spans="2:6" ht="14.25" customHeight="1">
      <c r="B941" s="74"/>
      <c r="F941" s="2"/>
    </row>
    <row r="942" spans="2:6" ht="14.25" customHeight="1">
      <c r="B942" s="74"/>
      <c r="F942" s="2"/>
    </row>
    <row r="943" spans="2:6" ht="14.25" customHeight="1">
      <c r="B943" s="74"/>
      <c r="F943" s="2"/>
    </row>
    <row r="944" spans="2:6" ht="14.25" customHeight="1">
      <c r="B944" s="74"/>
      <c r="F944" s="2"/>
    </row>
    <row r="945" spans="2:6" ht="14.25" customHeight="1">
      <c r="B945" s="74"/>
      <c r="F945" s="2"/>
    </row>
    <row r="946" spans="2:6" ht="14.25" customHeight="1">
      <c r="B946" s="74"/>
      <c r="F946" s="2"/>
    </row>
    <row r="947" spans="2:6" ht="14.25" customHeight="1">
      <c r="B947" s="74"/>
      <c r="F947" s="2"/>
    </row>
    <row r="948" spans="2:6" ht="14.25" customHeight="1">
      <c r="B948" s="74"/>
      <c r="F948" s="2"/>
    </row>
    <row r="949" spans="2:6" ht="14.25" customHeight="1">
      <c r="B949" s="74"/>
      <c r="F949" s="2"/>
    </row>
    <row r="950" spans="2:6" ht="14.25" customHeight="1">
      <c r="B950" s="74"/>
      <c r="F950" s="2"/>
    </row>
    <row r="951" spans="2:6" ht="14.25" customHeight="1">
      <c r="B951" s="74"/>
      <c r="F951" s="2"/>
    </row>
    <row r="952" spans="2:6" ht="14.25" customHeight="1">
      <c r="B952" s="74"/>
      <c r="F952" s="2"/>
    </row>
    <row r="953" spans="2:6" ht="14.25" customHeight="1">
      <c r="B953" s="74"/>
      <c r="F953" s="2"/>
    </row>
    <row r="954" spans="2:6" ht="14.25" customHeight="1">
      <c r="B954" s="74"/>
      <c r="F954" s="2"/>
    </row>
    <row r="955" spans="2:6" ht="14.25" customHeight="1">
      <c r="B955" s="74"/>
      <c r="F955" s="2"/>
    </row>
    <row r="956" spans="2:6" ht="14.25" customHeight="1">
      <c r="B956" s="74"/>
      <c r="F956" s="2"/>
    </row>
    <row r="957" spans="2:6" ht="14.25" customHeight="1">
      <c r="B957" s="74"/>
      <c r="F957" s="2"/>
    </row>
    <row r="958" spans="2:6" ht="14.25" customHeight="1">
      <c r="B958" s="74"/>
      <c r="F958" s="2"/>
    </row>
    <row r="959" spans="2:6" ht="14.25" customHeight="1">
      <c r="B959" s="74"/>
      <c r="F959" s="2"/>
    </row>
    <row r="960" spans="2:6" ht="14.25" customHeight="1">
      <c r="B960" s="74"/>
      <c r="F960" s="2"/>
    </row>
    <row r="961" spans="2:6" ht="14.25" customHeight="1">
      <c r="B961" s="74"/>
      <c r="F961" s="2"/>
    </row>
    <row r="962" spans="2:6" ht="14.25" customHeight="1">
      <c r="B962" s="74"/>
      <c r="F962" s="2"/>
    </row>
    <row r="963" spans="2:6" ht="14.25" customHeight="1">
      <c r="B963" s="74"/>
      <c r="F963" s="2"/>
    </row>
    <row r="964" spans="2:6" ht="14.25" customHeight="1">
      <c r="B964" s="74"/>
      <c r="F964" s="2"/>
    </row>
    <row r="965" spans="2:6" ht="14.25" customHeight="1">
      <c r="B965" s="74"/>
      <c r="F965" s="2"/>
    </row>
    <row r="966" spans="2:6" ht="14.25" customHeight="1">
      <c r="B966" s="74"/>
      <c r="F966" s="2"/>
    </row>
    <row r="967" spans="2:6" ht="14.25" customHeight="1">
      <c r="B967" s="74"/>
      <c r="F967" s="2"/>
    </row>
    <row r="968" spans="2:6" ht="14.25" customHeight="1">
      <c r="B968" s="74"/>
      <c r="F968" s="2"/>
    </row>
    <row r="969" spans="2:6" ht="14.25" customHeight="1">
      <c r="B969" s="74"/>
      <c r="F969" s="2"/>
    </row>
    <row r="970" spans="2:6" ht="14.25" customHeight="1">
      <c r="B970" s="74"/>
      <c r="F970" s="2"/>
    </row>
    <row r="971" spans="2:6" ht="14.25" customHeight="1">
      <c r="B971" s="74"/>
      <c r="F971" s="2"/>
    </row>
    <row r="972" spans="2:6" ht="14.25" customHeight="1">
      <c r="B972" s="74"/>
      <c r="F972" s="2"/>
    </row>
    <row r="973" spans="2:6" ht="14.25" customHeight="1">
      <c r="B973" s="74"/>
      <c r="F973" s="2"/>
    </row>
    <row r="974" spans="2:6" ht="14.25" customHeight="1">
      <c r="B974" s="74"/>
      <c r="F974" s="2"/>
    </row>
    <row r="975" spans="2:6" ht="14.25" customHeight="1">
      <c r="B975" s="74"/>
      <c r="F975" s="2"/>
    </row>
    <row r="976" spans="2:6" ht="14.25" customHeight="1">
      <c r="B976" s="74"/>
      <c r="F976" s="2"/>
    </row>
    <row r="977" spans="2:6" ht="14.25" customHeight="1">
      <c r="B977" s="74"/>
      <c r="F977" s="2"/>
    </row>
    <row r="978" spans="2:6" ht="14.25" customHeight="1">
      <c r="B978" s="74"/>
      <c r="F978" s="2"/>
    </row>
    <row r="979" spans="2:6" ht="14.25" customHeight="1">
      <c r="B979" s="74"/>
      <c r="F979" s="2"/>
    </row>
    <row r="980" spans="2:6" ht="14.25" customHeight="1">
      <c r="B980" s="74"/>
      <c r="F980" s="2"/>
    </row>
    <row r="981" spans="2:6" ht="14.25" customHeight="1">
      <c r="B981" s="74"/>
      <c r="F981" s="2"/>
    </row>
    <row r="982" spans="2:6" ht="14.25" customHeight="1">
      <c r="B982" s="74"/>
      <c r="F982" s="2"/>
    </row>
    <row r="983" spans="2:6" ht="14.25" customHeight="1">
      <c r="B983" s="74"/>
      <c r="F983" s="2"/>
    </row>
    <row r="984" spans="2:6" ht="14.25" customHeight="1">
      <c r="B984" s="74"/>
      <c r="F984" s="2"/>
    </row>
    <row r="985" spans="2:6" ht="14.25" customHeight="1">
      <c r="B985" s="74"/>
      <c r="F985" s="2"/>
    </row>
    <row r="986" spans="2:6" ht="14.25" customHeight="1">
      <c r="B986" s="74"/>
      <c r="F986" s="2"/>
    </row>
    <row r="987" spans="2:6" ht="14.25" customHeight="1">
      <c r="B987" s="74"/>
      <c r="F987" s="2"/>
    </row>
    <row r="988" spans="2:6" ht="14.25" customHeight="1">
      <c r="B988" s="74"/>
      <c r="F988" s="2"/>
    </row>
    <row r="989" spans="2:6" ht="14.25" customHeight="1">
      <c r="B989" s="74"/>
      <c r="F989" s="2"/>
    </row>
    <row r="990" spans="2:6" ht="14.25" customHeight="1">
      <c r="B990" s="74"/>
      <c r="F990" s="2"/>
    </row>
    <row r="991" spans="2:6" ht="14.25" customHeight="1">
      <c r="B991" s="74"/>
      <c r="F991" s="2"/>
    </row>
    <row r="992" spans="2:6" ht="14.25" customHeight="1">
      <c r="B992" s="74"/>
      <c r="F992" s="2"/>
    </row>
    <row r="993" spans="2:6" ht="14.25" customHeight="1">
      <c r="B993" s="74"/>
      <c r="F993" s="2"/>
    </row>
    <row r="994" spans="2:6" ht="14.25" customHeight="1">
      <c r="B994" s="74"/>
      <c r="F994" s="2"/>
    </row>
    <row r="995" spans="2:6" ht="14.25" customHeight="1">
      <c r="B995" s="74"/>
      <c r="F995" s="2"/>
    </row>
    <row r="996" spans="2:6" ht="14.25" customHeight="1">
      <c r="B996" s="74"/>
      <c r="F996" s="2"/>
    </row>
    <row r="997" spans="2:6" ht="14.25" customHeight="1">
      <c r="B997" s="74"/>
      <c r="F997" s="2"/>
    </row>
    <row r="998" spans="2:6" ht="14.25" customHeight="1">
      <c r="B998" s="74"/>
      <c r="F998" s="2"/>
    </row>
    <row r="999" spans="2:6" ht="14.25" customHeight="1">
      <c r="B999" s="74"/>
      <c r="F999" s="2"/>
    </row>
    <row r="1000" spans="2:6" ht="14.25" customHeight="1">
      <c r="B1000" s="74"/>
      <c r="F1000" s="2"/>
    </row>
  </sheetData>
  <mergeCells count="4">
    <mergeCell ref="D12:E12"/>
    <mergeCell ref="H12:I12"/>
    <mergeCell ref="F13:F15"/>
    <mergeCell ref="G13:G15"/>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T1000"/>
  <sheetViews>
    <sheetView showGridLines="0" workbookViewId="0"/>
  </sheetViews>
  <sheetFormatPr defaultColWidth="14.42578125" defaultRowHeight="15" customHeight="1"/>
  <cols>
    <col min="1" max="2" width="10.7109375" customWidth="1"/>
    <col min="3" max="3" width="42.140625" customWidth="1"/>
    <col min="4" max="10" width="10.7109375" customWidth="1"/>
    <col min="11" max="11" width="10.7109375" hidden="1" customWidth="1"/>
    <col min="12" max="20" width="8" hidden="1" customWidth="1"/>
    <col min="21" max="26" width="8" customWidth="1"/>
  </cols>
  <sheetData>
    <row r="1" spans="2:4" ht="15" customHeight="1">
      <c r="B1" s="77" t="s">
        <v>218</v>
      </c>
    </row>
    <row r="2" spans="2:4" ht="15" customHeight="1">
      <c r="B2" s="77"/>
      <c r="C2" s="25" t="s">
        <v>219</v>
      </c>
      <c r="D2" s="242">
        <v>0</v>
      </c>
    </row>
    <row r="3" spans="2:4" ht="15" customHeight="1">
      <c r="B3" s="77"/>
      <c r="C3" s="25"/>
      <c r="D3" s="25"/>
    </row>
    <row r="4" spans="2:4" ht="15" customHeight="1">
      <c r="B4" s="77"/>
      <c r="C4" s="205" t="s">
        <v>220</v>
      </c>
      <c r="D4" s="242">
        <v>0</v>
      </c>
    </row>
    <row r="5" spans="2:4" ht="15" customHeight="1">
      <c r="B5" s="77"/>
      <c r="C5" s="25" t="s">
        <v>221</v>
      </c>
      <c r="D5" s="242">
        <v>0</v>
      </c>
    </row>
    <row r="6" spans="2:4" ht="15" customHeight="1">
      <c r="B6" s="77"/>
      <c r="C6" s="205" t="s">
        <v>222</v>
      </c>
      <c r="D6" s="242" t="s">
        <v>79</v>
      </c>
    </row>
    <row r="7" spans="2:4" ht="14.25" customHeight="1">
      <c r="B7" s="77"/>
    </row>
    <row r="8" spans="2:4" ht="14.25" customHeight="1">
      <c r="B8" s="77"/>
    </row>
    <row r="9" spans="2:4" ht="15" customHeight="1">
      <c r="B9" s="77" t="s">
        <v>223</v>
      </c>
    </row>
    <row r="10" spans="2:4" ht="15" customHeight="1">
      <c r="B10" s="77"/>
      <c r="C10" s="25" t="s">
        <v>224</v>
      </c>
      <c r="D10" s="243" t="e">
        <v>#REF!</v>
      </c>
    </row>
    <row r="11" spans="2:4" ht="15" customHeight="1">
      <c r="B11" s="77"/>
      <c r="C11" s="25" t="s">
        <v>225</v>
      </c>
      <c r="D11" s="243" t="e">
        <v>#REF!</v>
      </c>
    </row>
    <row r="12" spans="2:4" ht="15" customHeight="1">
      <c r="B12" s="77"/>
      <c r="C12" s="25" t="s">
        <v>226</v>
      </c>
      <c r="D12" s="243" t="e">
        <f>D10-D11</f>
        <v>#REF!</v>
      </c>
    </row>
    <row r="13" spans="2:4" ht="15" customHeight="1">
      <c r="B13" s="77"/>
      <c r="C13" s="25" t="s">
        <v>227</v>
      </c>
      <c r="D13" s="243" t="s">
        <v>208</v>
      </c>
    </row>
    <row r="14" spans="2:4" ht="15" customHeight="1">
      <c r="B14" s="77"/>
      <c r="C14" s="25" t="s">
        <v>228</v>
      </c>
      <c r="D14" s="243" t="s">
        <v>208</v>
      </c>
    </row>
    <row r="15" spans="2:4" ht="15" customHeight="1">
      <c r="B15" s="77"/>
      <c r="C15" s="25" t="s">
        <v>229</v>
      </c>
      <c r="D15" s="243" t="s">
        <v>208</v>
      </c>
    </row>
    <row r="16" spans="2:4" ht="14.25" customHeight="1">
      <c r="B16" s="77"/>
    </row>
    <row r="17" spans="2:4" ht="14.25" customHeight="1">
      <c r="B17" s="77"/>
    </row>
    <row r="18" spans="2:4" ht="15" customHeight="1">
      <c r="B18" s="77" t="s">
        <v>230</v>
      </c>
    </row>
    <row r="19" spans="2:4" ht="15" customHeight="1">
      <c r="B19" s="77"/>
      <c r="C19" s="380" t="s">
        <v>231</v>
      </c>
      <c r="D19" s="243" t="e">
        <v>#REF!</v>
      </c>
    </row>
    <row r="20" spans="2:4" ht="15" customHeight="1">
      <c r="B20" s="77"/>
      <c r="C20" s="380" t="s">
        <v>232</v>
      </c>
      <c r="D20" s="243" t="e">
        <v>#REF!</v>
      </c>
    </row>
    <row r="21" spans="2:4" ht="15" customHeight="1">
      <c r="B21" s="77"/>
      <c r="C21" s="67" t="s">
        <v>226</v>
      </c>
      <c r="D21" s="243" t="e">
        <f>D19-D20</f>
        <v>#REF!</v>
      </c>
    </row>
    <row r="22" spans="2:4" ht="29.25" customHeight="1">
      <c r="B22" s="77"/>
      <c r="C22" s="380" t="s">
        <v>227</v>
      </c>
      <c r="D22" s="243" t="s">
        <v>208</v>
      </c>
    </row>
    <row r="23" spans="2:4" ht="15" customHeight="1">
      <c r="B23" s="77"/>
      <c r="C23" s="67" t="s">
        <v>228</v>
      </c>
      <c r="D23" s="243" t="s">
        <v>208</v>
      </c>
    </row>
    <row r="24" spans="2:4" ht="29.25" customHeight="1">
      <c r="B24" s="77"/>
      <c r="C24" s="67" t="s">
        <v>229</v>
      </c>
      <c r="D24" s="243" t="s">
        <v>208</v>
      </c>
    </row>
    <row r="25" spans="2:4" ht="14.25" customHeight="1">
      <c r="B25" s="77"/>
    </row>
    <row r="26" spans="2:4" ht="14.25" customHeight="1">
      <c r="B26" s="77"/>
    </row>
    <row r="27" spans="2:4" ht="15" customHeight="1">
      <c r="B27" s="77" t="s">
        <v>233</v>
      </c>
    </row>
    <row r="28" spans="2:4" ht="15" customHeight="1">
      <c r="B28" s="77"/>
      <c r="C28" s="380" t="s">
        <v>234</v>
      </c>
      <c r="D28" s="243" t="e">
        <v>#REF!</v>
      </c>
    </row>
    <row r="29" spans="2:4" ht="15" customHeight="1">
      <c r="B29" s="77"/>
      <c r="C29" s="380" t="s">
        <v>235</v>
      </c>
      <c r="D29" s="243" t="e">
        <v>#REF!</v>
      </c>
    </row>
    <row r="30" spans="2:4" ht="15" customHeight="1">
      <c r="B30" s="77"/>
      <c r="C30" s="67" t="s">
        <v>226</v>
      </c>
      <c r="D30" s="243" t="e">
        <f>D28-D29</f>
        <v>#REF!</v>
      </c>
    </row>
    <row r="31" spans="2:4" ht="29.25" customHeight="1">
      <c r="B31" s="77"/>
      <c r="C31" s="380" t="s">
        <v>227</v>
      </c>
      <c r="D31" s="243" t="s">
        <v>208</v>
      </c>
    </row>
    <row r="32" spans="2:4" ht="15" customHeight="1">
      <c r="B32" s="77"/>
      <c r="C32" s="67" t="s">
        <v>228</v>
      </c>
      <c r="D32" s="243" t="s">
        <v>208</v>
      </c>
    </row>
    <row r="33" spans="2:12" ht="29.25" customHeight="1">
      <c r="B33" s="77"/>
      <c r="C33" s="67" t="s">
        <v>229</v>
      </c>
      <c r="D33" s="243" t="s">
        <v>208</v>
      </c>
    </row>
    <row r="34" spans="2:12" ht="14.25" customHeight="1">
      <c r="B34" s="77"/>
    </row>
    <row r="35" spans="2:12" ht="14.25" customHeight="1">
      <c r="B35" s="77" t="s">
        <v>236</v>
      </c>
    </row>
    <row r="36" spans="2:12" ht="57.75" customHeight="1">
      <c r="B36" s="25" t="s">
        <v>237</v>
      </c>
      <c r="C36" s="25"/>
      <c r="D36" s="244" t="s">
        <v>238</v>
      </c>
      <c r="E36" s="244" t="s">
        <v>239</v>
      </c>
      <c r="F36" s="244" t="s">
        <v>226</v>
      </c>
      <c r="G36" s="244" t="s">
        <v>240</v>
      </c>
      <c r="H36" s="244" t="s">
        <v>241</v>
      </c>
      <c r="I36" s="244" t="s">
        <v>242</v>
      </c>
      <c r="J36" s="244"/>
    </row>
    <row r="37" spans="2:12" ht="15" customHeight="1">
      <c r="B37" s="25">
        <v>1</v>
      </c>
      <c r="C37" s="245" t="e">
        <v>#REF!</v>
      </c>
      <c r="D37" s="246" t="e">
        <v>#REF!</v>
      </c>
      <c r="E37" s="246" t="e">
        <v>#REF!</v>
      </c>
      <c r="F37" s="246" t="e">
        <v>#REF!</v>
      </c>
      <c r="G37" s="247" t="e">
        <v>#REF!</v>
      </c>
      <c r="H37" s="247" t="e">
        <v>#REF!</v>
      </c>
      <c r="I37" s="246" t="str">
        <f t="shared" ref="I37:I39" si="0">IFERROR(IF(D38=0,"",E37-D38),"")</f>
        <v/>
      </c>
    </row>
    <row r="38" spans="2:12" ht="15" customHeight="1">
      <c r="B38" s="25">
        <v>2</v>
      </c>
      <c r="C38" s="245" t="e">
        <v>#REF!</v>
      </c>
      <c r="D38" s="246" t="s">
        <v>79</v>
      </c>
      <c r="E38" s="246" t="s">
        <v>79</v>
      </c>
      <c r="F38" s="246" t="s">
        <v>79</v>
      </c>
      <c r="G38" s="247" t="s">
        <v>79</v>
      </c>
      <c r="H38" s="247" t="s">
        <v>79</v>
      </c>
      <c r="I38" s="246" t="str">
        <f t="shared" si="0"/>
        <v/>
      </c>
    </row>
    <row r="39" spans="2:12" ht="15" customHeight="1">
      <c r="B39" s="25">
        <v>3</v>
      </c>
      <c r="C39" s="245" t="e">
        <v>#REF!</v>
      </c>
      <c r="D39" s="246" t="s">
        <v>79</v>
      </c>
      <c r="E39" s="246" t="s">
        <v>79</v>
      </c>
      <c r="F39" s="246" t="s">
        <v>79</v>
      </c>
      <c r="G39" s="247" t="s">
        <v>79</v>
      </c>
      <c r="H39" s="247" t="s">
        <v>79</v>
      </c>
      <c r="I39" s="246" t="str">
        <f t="shared" si="0"/>
        <v/>
      </c>
    </row>
    <row r="40" spans="2:12" ht="15" customHeight="1">
      <c r="B40" s="25">
        <v>4</v>
      </c>
      <c r="C40" s="245" t="e">
        <v>#REF!</v>
      </c>
      <c r="D40" s="246" t="s">
        <v>79</v>
      </c>
      <c r="E40" s="246" t="s">
        <v>79</v>
      </c>
      <c r="F40" s="246" t="s">
        <v>79</v>
      </c>
      <c r="G40" s="247" t="s">
        <v>79</v>
      </c>
      <c r="H40" s="247" t="s">
        <v>79</v>
      </c>
      <c r="I40" s="241"/>
    </row>
    <row r="41" spans="2:12" ht="14.25" customHeight="1">
      <c r="B41" s="2"/>
      <c r="C41" s="2"/>
      <c r="D41" s="2"/>
      <c r="E41" s="2"/>
      <c r="F41" s="2"/>
      <c r="G41" s="248"/>
      <c r="H41" s="248"/>
      <c r="I41" s="2"/>
      <c r="J41" s="2"/>
      <c r="K41" s="2"/>
    </row>
    <row r="42" spans="2:12" ht="101.25" customHeight="1">
      <c r="B42" s="77"/>
      <c r="E42" s="244" t="s">
        <v>243</v>
      </c>
      <c r="F42" s="244" t="s">
        <v>244</v>
      </c>
      <c r="G42" s="249" t="s">
        <v>240</v>
      </c>
      <c r="H42" s="249" t="s">
        <v>241</v>
      </c>
      <c r="I42" s="381" t="s">
        <v>227</v>
      </c>
      <c r="L42" s="2"/>
    </row>
    <row r="43" spans="2:12" ht="15" customHeight="1">
      <c r="B43" s="77"/>
      <c r="E43" s="246" t="e">
        <f>E37</f>
        <v>#REF!</v>
      </c>
      <c r="F43" s="246" t="str">
        <f t="shared" ref="F43:F45" si="1">D38</f>
        <v/>
      </c>
      <c r="G43" s="247" t="e">
        <f t="shared" ref="G43:G45" si="2">H37</f>
        <v>#REF!</v>
      </c>
      <c r="H43" s="247" t="str">
        <f t="shared" ref="H43:H45" si="3">G38</f>
        <v/>
      </c>
      <c r="I43" s="246" t="str">
        <f t="shared" ref="I43:I45" si="4">IFERROR(IF(OR(G43=0,H43=0),"n/a",E43*((1-G43)/(1-H43))-F43),"n/a")</f>
        <v>n/a</v>
      </c>
      <c r="L43" s="2"/>
    </row>
    <row r="44" spans="2:12" ht="15" customHeight="1">
      <c r="B44" s="77"/>
      <c r="E44" s="246" t="str">
        <f t="shared" ref="E44:E45" si="5">IF(D39=0,"",E38)</f>
        <v/>
      </c>
      <c r="F44" s="246" t="str">
        <f t="shared" si="1"/>
        <v/>
      </c>
      <c r="G44" s="247" t="str">
        <f t="shared" si="2"/>
        <v/>
      </c>
      <c r="H44" s="247" t="str">
        <f t="shared" si="3"/>
        <v/>
      </c>
      <c r="I44" s="246" t="str">
        <f t="shared" si="4"/>
        <v>n/a</v>
      </c>
    </row>
    <row r="45" spans="2:12" ht="15" customHeight="1">
      <c r="B45" s="77"/>
      <c r="E45" s="246" t="str">
        <f t="shared" si="5"/>
        <v/>
      </c>
      <c r="F45" s="246" t="str">
        <f t="shared" si="1"/>
        <v/>
      </c>
      <c r="G45" s="247" t="str">
        <f t="shared" si="2"/>
        <v/>
      </c>
      <c r="H45" s="247" t="str">
        <f t="shared" si="3"/>
        <v/>
      </c>
      <c r="I45" s="246" t="str">
        <f t="shared" si="4"/>
        <v>n/a</v>
      </c>
    </row>
    <row r="46" spans="2:12" ht="14.25" customHeight="1">
      <c r="B46" s="77"/>
    </row>
    <row r="47" spans="2:12" ht="14.25" customHeight="1">
      <c r="B47" s="77"/>
    </row>
    <row r="48" spans="2:12" ht="14.25" customHeight="1">
      <c r="B48" s="250" t="s">
        <v>245</v>
      </c>
      <c r="E48" s="77"/>
      <c r="F48" s="77"/>
      <c r="G48" s="77"/>
    </row>
    <row r="49" spans="2:20" ht="15" customHeight="1">
      <c r="B49" s="77"/>
      <c r="C49" s="213"/>
      <c r="D49" s="64" t="s">
        <v>246</v>
      </c>
      <c r="E49" s="64" t="s">
        <v>247</v>
      </c>
      <c r="F49" s="64" t="s">
        <v>248</v>
      </c>
      <c r="G49" s="64" t="s">
        <v>249</v>
      </c>
    </row>
    <row r="50" spans="2:20" ht="15" customHeight="1">
      <c r="B50" s="77"/>
      <c r="C50" s="74">
        <v>0</v>
      </c>
      <c r="D50" s="251" t="s">
        <v>250</v>
      </c>
      <c r="E50" s="251" t="s">
        <v>250</v>
      </c>
      <c r="F50" s="251" t="s">
        <v>250</v>
      </c>
      <c r="G50" s="251" t="s">
        <v>250</v>
      </c>
      <c r="H50" s="252" t="s">
        <v>251</v>
      </c>
    </row>
    <row r="51" spans="2:20" ht="14.25" customHeight="1">
      <c r="B51" s="77"/>
      <c r="O51" s="241"/>
      <c r="P51" s="241"/>
    </row>
    <row r="52" spans="2:20" ht="15" customHeight="1">
      <c r="B52" s="77"/>
      <c r="C52" s="113" t="s">
        <v>252</v>
      </c>
      <c r="D52" s="64" t="s">
        <v>246</v>
      </c>
      <c r="E52" s="64" t="s">
        <v>247</v>
      </c>
      <c r="F52" s="64" t="s">
        <v>248</v>
      </c>
      <c r="G52" s="64" t="s">
        <v>249</v>
      </c>
      <c r="O52" s="241"/>
      <c r="P52" s="241"/>
    </row>
    <row r="53" spans="2:20" ht="15" customHeight="1">
      <c r="B53" s="77"/>
      <c r="C53" s="25">
        <f>C50</f>
        <v>0</v>
      </c>
      <c r="D53" s="253" t="str">
        <f t="shared" ref="D53:G53" si="6">IF(D50&gt;=0,D50,"")</f>
        <v>#Value!</v>
      </c>
      <c r="E53" s="253" t="str">
        <f t="shared" si="6"/>
        <v>#Value!</v>
      </c>
      <c r="F53" s="253" t="str">
        <f t="shared" si="6"/>
        <v>#Value!</v>
      </c>
      <c r="G53" s="253" t="str">
        <f t="shared" si="6"/>
        <v>#Value!</v>
      </c>
      <c r="O53" s="241"/>
      <c r="P53" s="241"/>
    </row>
    <row r="54" spans="2:20" ht="15" customHeight="1">
      <c r="B54" s="77"/>
      <c r="C54" s="25">
        <f>C50</f>
        <v>0</v>
      </c>
      <c r="D54" s="253" t="str">
        <f t="shared" ref="D54:G54" si="7">IF(D50&lt;0,D50,"")</f>
        <v/>
      </c>
      <c r="E54" s="253" t="str">
        <f t="shared" si="7"/>
        <v/>
      </c>
      <c r="F54" s="253" t="str">
        <f t="shared" si="7"/>
        <v/>
      </c>
      <c r="G54" s="253" t="str">
        <f t="shared" si="7"/>
        <v/>
      </c>
      <c r="N54" s="254" t="s">
        <v>253</v>
      </c>
      <c r="O54" s="255" t="s">
        <v>238</v>
      </c>
      <c r="P54" s="255" t="s">
        <v>239</v>
      </c>
      <c r="Q54" s="254" t="s">
        <v>254</v>
      </c>
      <c r="R54" s="254" t="s">
        <v>237</v>
      </c>
      <c r="S54" s="254" t="s">
        <v>240</v>
      </c>
      <c r="T54" s="254" t="s">
        <v>241</v>
      </c>
    </row>
    <row r="55" spans="2:20" ht="14.25" customHeight="1">
      <c r="B55" s="77"/>
      <c r="N55" s="256" t="s">
        <v>255</v>
      </c>
      <c r="O55" s="257" t="s">
        <v>208</v>
      </c>
      <c r="P55" s="258">
        <v>0</v>
      </c>
      <c r="Q55" s="259" t="s">
        <v>208</v>
      </c>
      <c r="R55" s="256">
        <f t="shared" ref="R55:R58" si="8">RANK(P55,$P$55:$P$58)</f>
        <v>1</v>
      </c>
      <c r="S55" s="260" t="s">
        <v>208</v>
      </c>
      <c r="T55" s="261">
        <v>0</v>
      </c>
    </row>
    <row r="56" spans="2:20" ht="14.25" customHeight="1">
      <c r="B56" s="77"/>
      <c r="N56" s="256" t="s">
        <v>223</v>
      </c>
      <c r="O56" s="258">
        <v>0</v>
      </c>
      <c r="P56" s="258">
        <v>0</v>
      </c>
      <c r="Q56" s="258">
        <v>0</v>
      </c>
      <c r="R56" s="256">
        <f t="shared" si="8"/>
        <v>1</v>
      </c>
      <c r="S56" s="261">
        <v>0</v>
      </c>
      <c r="T56" s="261">
        <v>0</v>
      </c>
    </row>
    <row r="57" spans="2:20" ht="14.25" customHeight="1">
      <c r="B57" s="77"/>
      <c r="N57" s="256" t="s">
        <v>230</v>
      </c>
      <c r="O57" s="258">
        <v>0</v>
      </c>
      <c r="P57" s="258">
        <v>0</v>
      </c>
      <c r="Q57" s="258">
        <v>0</v>
      </c>
      <c r="R57" s="256">
        <f t="shared" si="8"/>
        <v>1</v>
      </c>
      <c r="S57" s="261">
        <v>0</v>
      </c>
      <c r="T57" s="261">
        <v>0</v>
      </c>
    </row>
    <row r="58" spans="2:20" ht="14.25" customHeight="1">
      <c r="B58" s="77"/>
      <c r="N58" s="256" t="s">
        <v>233</v>
      </c>
      <c r="O58" s="258">
        <v>0</v>
      </c>
      <c r="P58" s="258">
        <v>0</v>
      </c>
      <c r="Q58" s="258">
        <v>0</v>
      </c>
      <c r="R58" s="256">
        <f t="shared" si="8"/>
        <v>1</v>
      </c>
      <c r="S58" s="261">
        <v>0</v>
      </c>
      <c r="T58" s="261">
        <v>0</v>
      </c>
    </row>
    <row r="59" spans="2:20" ht="14.25" customHeight="1">
      <c r="B59" s="77"/>
    </row>
    <row r="60" spans="2:20" ht="14.25" customHeight="1">
      <c r="B60" s="77"/>
    </row>
    <row r="61" spans="2:20" ht="14.25" customHeight="1">
      <c r="B61" s="77"/>
    </row>
    <row r="62" spans="2:20" ht="14.25" customHeight="1">
      <c r="B62" s="77"/>
    </row>
    <row r="63" spans="2:20" ht="14.25" customHeight="1">
      <c r="B63" s="77"/>
    </row>
    <row r="64" spans="2:20" ht="14.25" customHeight="1">
      <c r="B64" s="77"/>
    </row>
    <row r="65" spans="2:2" ht="14.25" customHeight="1">
      <c r="B65" s="77"/>
    </row>
    <row r="66" spans="2:2" ht="14.25" customHeight="1">
      <c r="B66" s="77"/>
    </row>
    <row r="67" spans="2:2" ht="14.25" customHeight="1">
      <c r="B67" s="77"/>
    </row>
    <row r="68" spans="2:2" ht="14.25" customHeight="1">
      <c r="B68" s="77"/>
    </row>
    <row r="69" spans="2:2" ht="14.25" customHeight="1">
      <c r="B69" s="77"/>
    </row>
    <row r="70" spans="2:2" ht="14.25" customHeight="1">
      <c r="B70" s="77"/>
    </row>
    <row r="71" spans="2:2" ht="14.25" customHeight="1">
      <c r="B71" s="77"/>
    </row>
    <row r="72" spans="2:2" ht="14.25" customHeight="1">
      <c r="B72" s="77"/>
    </row>
    <row r="73" spans="2:2" ht="14.25" customHeight="1">
      <c r="B73" s="77"/>
    </row>
    <row r="74" spans="2:2" ht="14.25" customHeight="1">
      <c r="B74" s="77"/>
    </row>
    <row r="75" spans="2:2" ht="14.25" customHeight="1">
      <c r="B75" s="77"/>
    </row>
    <row r="76" spans="2:2" ht="14.25" customHeight="1">
      <c r="B76" s="77"/>
    </row>
    <row r="77" spans="2:2" ht="14.25" customHeight="1">
      <c r="B77" s="77"/>
    </row>
    <row r="78" spans="2:2" ht="14.25" customHeight="1">
      <c r="B78" s="77"/>
    </row>
    <row r="79" spans="2:2" ht="14.25" customHeight="1">
      <c r="B79" s="77"/>
    </row>
    <row r="80" spans="2:2" ht="14.25" customHeight="1">
      <c r="B80" s="77"/>
    </row>
    <row r="81" spans="2:2" ht="14.25" customHeight="1">
      <c r="B81" s="77"/>
    </row>
    <row r="82" spans="2:2" ht="14.25" customHeight="1">
      <c r="B82" s="77"/>
    </row>
    <row r="83" spans="2:2" ht="14.25" customHeight="1">
      <c r="B83" s="77"/>
    </row>
    <row r="84" spans="2:2" ht="14.25" customHeight="1">
      <c r="B84" s="77"/>
    </row>
    <row r="85" spans="2:2" ht="14.25" customHeight="1">
      <c r="B85" s="77"/>
    </row>
    <row r="86" spans="2:2" ht="14.25" customHeight="1">
      <c r="B86" s="77"/>
    </row>
    <row r="87" spans="2:2" ht="14.25" customHeight="1">
      <c r="B87" s="77"/>
    </row>
    <row r="88" spans="2:2" ht="14.25" customHeight="1">
      <c r="B88" s="77"/>
    </row>
    <row r="89" spans="2:2" ht="14.25" customHeight="1">
      <c r="B89" s="77"/>
    </row>
    <row r="90" spans="2:2" ht="14.25" customHeight="1">
      <c r="B90" s="77"/>
    </row>
    <row r="91" spans="2:2" ht="14.25" customHeight="1">
      <c r="B91" s="77"/>
    </row>
    <row r="92" spans="2:2" ht="14.25" customHeight="1">
      <c r="B92" s="77"/>
    </row>
    <row r="93" spans="2:2" ht="14.25" customHeight="1">
      <c r="B93" s="77"/>
    </row>
    <row r="94" spans="2:2" ht="14.25" customHeight="1">
      <c r="B94" s="77"/>
    </row>
    <row r="95" spans="2:2" ht="14.25" customHeight="1">
      <c r="B95" s="77"/>
    </row>
    <row r="96" spans="2:2" ht="14.25" customHeight="1">
      <c r="B96" s="77"/>
    </row>
    <row r="97" spans="2:2" ht="14.25" customHeight="1">
      <c r="B97" s="77"/>
    </row>
    <row r="98" spans="2:2" ht="14.25" customHeight="1">
      <c r="B98" s="77"/>
    </row>
    <row r="99" spans="2:2" ht="14.25" customHeight="1">
      <c r="B99" s="77"/>
    </row>
    <row r="100" spans="2:2" ht="14.25" customHeight="1">
      <c r="B100" s="77"/>
    </row>
    <row r="101" spans="2:2" ht="14.25" customHeight="1">
      <c r="B101" s="77"/>
    </row>
    <row r="102" spans="2:2" ht="14.25" customHeight="1">
      <c r="B102" s="77"/>
    </row>
    <row r="103" spans="2:2" ht="14.25" customHeight="1">
      <c r="B103" s="77"/>
    </row>
    <row r="104" spans="2:2" ht="14.25" customHeight="1">
      <c r="B104" s="77"/>
    </row>
    <row r="105" spans="2:2" ht="14.25" customHeight="1">
      <c r="B105" s="77"/>
    </row>
    <row r="106" spans="2:2" ht="14.25" customHeight="1">
      <c r="B106" s="77"/>
    </row>
    <row r="107" spans="2:2" ht="14.25" customHeight="1">
      <c r="B107" s="77"/>
    </row>
    <row r="108" spans="2:2" ht="14.25" customHeight="1">
      <c r="B108" s="77"/>
    </row>
    <row r="109" spans="2:2" ht="14.25" customHeight="1">
      <c r="B109" s="77"/>
    </row>
    <row r="110" spans="2:2" ht="14.25" customHeight="1">
      <c r="B110" s="77"/>
    </row>
    <row r="111" spans="2:2" ht="14.25" customHeight="1">
      <c r="B111" s="77"/>
    </row>
    <row r="112" spans="2:2" ht="14.25" customHeight="1">
      <c r="B112" s="77"/>
    </row>
    <row r="113" spans="2:2" ht="14.25" customHeight="1">
      <c r="B113" s="77"/>
    </row>
    <row r="114" spans="2:2" ht="14.25" customHeight="1">
      <c r="B114" s="77"/>
    </row>
    <row r="115" spans="2:2" ht="14.25" customHeight="1">
      <c r="B115" s="77"/>
    </row>
    <row r="116" spans="2:2" ht="14.25" customHeight="1">
      <c r="B116" s="77"/>
    </row>
    <row r="117" spans="2:2" ht="14.25" customHeight="1">
      <c r="B117" s="77"/>
    </row>
    <row r="118" spans="2:2" ht="14.25" customHeight="1">
      <c r="B118" s="77"/>
    </row>
    <row r="119" spans="2:2" ht="14.25" customHeight="1">
      <c r="B119" s="77"/>
    </row>
    <row r="120" spans="2:2" ht="14.25" customHeight="1">
      <c r="B120" s="77"/>
    </row>
    <row r="121" spans="2:2" ht="14.25" customHeight="1">
      <c r="B121" s="77"/>
    </row>
    <row r="122" spans="2:2" ht="14.25" customHeight="1">
      <c r="B122" s="77"/>
    </row>
    <row r="123" spans="2:2" ht="14.25" customHeight="1">
      <c r="B123" s="77"/>
    </row>
    <row r="124" spans="2:2" ht="14.25" customHeight="1">
      <c r="B124" s="77"/>
    </row>
    <row r="125" spans="2:2" ht="14.25" customHeight="1">
      <c r="B125" s="77"/>
    </row>
    <row r="126" spans="2:2" ht="14.25" customHeight="1">
      <c r="B126" s="77"/>
    </row>
    <row r="127" spans="2:2" ht="14.25" customHeight="1">
      <c r="B127" s="77"/>
    </row>
    <row r="128" spans="2:2" ht="14.25" customHeight="1">
      <c r="B128" s="77"/>
    </row>
    <row r="129" spans="2:2" ht="14.25" customHeight="1">
      <c r="B129" s="77"/>
    </row>
    <row r="130" spans="2:2" ht="14.25" customHeight="1">
      <c r="B130" s="77"/>
    </row>
    <row r="131" spans="2:2" ht="14.25" customHeight="1">
      <c r="B131" s="77"/>
    </row>
    <row r="132" spans="2:2" ht="14.25" customHeight="1">
      <c r="B132" s="77"/>
    </row>
    <row r="133" spans="2:2" ht="14.25" customHeight="1">
      <c r="B133" s="77"/>
    </row>
    <row r="134" spans="2:2" ht="14.25" customHeight="1">
      <c r="B134" s="77"/>
    </row>
    <row r="135" spans="2:2" ht="14.25" customHeight="1">
      <c r="B135" s="77"/>
    </row>
    <row r="136" spans="2:2" ht="14.25" customHeight="1">
      <c r="B136" s="77"/>
    </row>
    <row r="137" spans="2:2" ht="14.25" customHeight="1">
      <c r="B137" s="77"/>
    </row>
    <row r="138" spans="2:2" ht="14.25" customHeight="1">
      <c r="B138" s="77"/>
    </row>
    <row r="139" spans="2:2" ht="14.25" customHeight="1">
      <c r="B139" s="77"/>
    </row>
    <row r="140" spans="2:2" ht="14.25" customHeight="1">
      <c r="B140" s="77"/>
    </row>
    <row r="141" spans="2:2" ht="14.25" customHeight="1">
      <c r="B141" s="77"/>
    </row>
    <row r="142" spans="2:2" ht="14.25" customHeight="1">
      <c r="B142" s="77"/>
    </row>
    <row r="143" spans="2:2" ht="14.25" customHeight="1">
      <c r="B143" s="77"/>
    </row>
    <row r="144" spans="2:2" ht="14.25" customHeight="1">
      <c r="B144" s="77"/>
    </row>
    <row r="145" spans="2:2" ht="14.25" customHeight="1">
      <c r="B145" s="77"/>
    </row>
    <row r="146" spans="2:2" ht="14.25" customHeight="1">
      <c r="B146" s="77"/>
    </row>
    <row r="147" spans="2:2" ht="14.25" customHeight="1">
      <c r="B147" s="77"/>
    </row>
    <row r="148" spans="2:2" ht="14.25" customHeight="1">
      <c r="B148" s="77"/>
    </row>
    <row r="149" spans="2:2" ht="14.25" customHeight="1">
      <c r="B149" s="77"/>
    </row>
    <row r="150" spans="2:2" ht="14.25" customHeight="1">
      <c r="B150" s="77"/>
    </row>
    <row r="151" spans="2:2" ht="14.25" customHeight="1">
      <c r="B151" s="77"/>
    </row>
    <row r="152" spans="2:2" ht="14.25" customHeight="1">
      <c r="B152" s="77"/>
    </row>
    <row r="153" spans="2:2" ht="14.25" customHeight="1">
      <c r="B153" s="77"/>
    </row>
    <row r="154" spans="2:2" ht="14.25" customHeight="1">
      <c r="B154" s="77"/>
    </row>
    <row r="155" spans="2:2" ht="14.25" customHeight="1">
      <c r="B155" s="77"/>
    </row>
    <row r="156" spans="2:2" ht="14.25" customHeight="1">
      <c r="B156" s="77"/>
    </row>
    <row r="157" spans="2:2" ht="14.25" customHeight="1">
      <c r="B157" s="77"/>
    </row>
    <row r="158" spans="2:2" ht="14.25" customHeight="1">
      <c r="B158" s="77"/>
    </row>
    <row r="159" spans="2:2" ht="14.25" customHeight="1">
      <c r="B159" s="77"/>
    </row>
    <row r="160" spans="2:2" ht="14.25" customHeight="1">
      <c r="B160" s="77"/>
    </row>
    <row r="161" spans="2:2" ht="14.25" customHeight="1">
      <c r="B161" s="77"/>
    </row>
    <row r="162" spans="2:2" ht="14.25" customHeight="1">
      <c r="B162" s="77"/>
    </row>
    <row r="163" spans="2:2" ht="14.25" customHeight="1">
      <c r="B163" s="77"/>
    </row>
    <row r="164" spans="2:2" ht="14.25" customHeight="1">
      <c r="B164" s="77"/>
    </row>
    <row r="165" spans="2:2" ht="14.25" customHeight="1">
      <c r="B165" s="77"/>
    </row>
    <row r="166" spans="2:2" ht="14.25" customHeight="1">
      <c r="B166" s="77"/>
    </row>
    <row r="167" spans="2:2" ht="14.25" customHeight="1">
      <c r="B167" s="77"/>
    </row>
    <row r="168" spans="2:2" ht="14.25" customHeight="1">
      <c r="B168" s="77"/>
    </row>
    <row r="169" spans="2:2" ht="14.25" customHeight="1">
      <c r="B169" s="77"/>
    </row>
    <row r="170" spans="2:2" ht="14.25" customHeight="1">
      <c r="B170" s="77"/>
    </row>
    <row r="171" spans="2:2" ht="14.25" customHeight="1">
      <c r="B171" s="77"/>
    </row>
    <row r="172" spans="2:2" ht="14.25" customHeight="1">
      <c r="B172" s="77"/>
    </row>
    <row r="173" spans="2:2" ht="14.25" customHeight="1">
      <c r="B173" s="77"/>
    </row>
    <row r="174" spans="2:2" ht="14.25" customHeight="1">
      <c r="B174" s="77"/>
    </row>
    <row r="175" spans="2:2" ht="14.25" customHeight="1">
      <c r="B175" s="77"/>
    </row>
    <row r="176" spans="2:2" ht="14.25" customHeight="1">
      <c r="B176" s="77"/>
    </row>
    <row r="177" spans="2:2" ht="14.25" customHeight="1">
      <c r="B177" s="77"/>
    </row>
    <row r="178" spans="2:2" ht="14.25" customHeight="1">
      <c r="B178" s="77"/>
    </row>
    <row r="179" spans="2:2" ht="14.25" customHeight="1">
      <c r="B179" s="77"/>
    </row>
    <row r="180" spans="2:2" ht="14.25" customHeight="1">
      <c r="B180" s="77"/>
    </row>
    <row r="181" spans="2:2" ht="14.25" customHeight="1">
      <c r="B181" s="77"/>
    </row>
    <row r="182" spans="2:2" ht="14.25" customHeight="1">
      <c r="B182" s="77"/>
    </row>
    <row r="183" spans="2:2" ht="14.25" customHeight="1">
      <c r="B183" s="77"/>
    </row>
    <row r="184" spans="2:2" ht="14.25" customHeight="1">
      <c r="B184" s="77"/>
    </row>
    <row r="185" spans="2:2" ht="14.25" customHeight="1">
      <c r="B185" s="77"/>
    </row>
    <row r="186" spans="2:2" ht="14.25" customHeight="1">
      <c r="B186" s="77"/>
    </row>
    <row r="187" spans="2:2" ht="14.25" customHeight="1">
      <c r="B187" s="77"/>
    </row>
    <row r="188" spans="2:2" ht="14.25" customHeight="1">
      <c r="B188" s="77"/>
    </row>
    <row r="189" spans="2:2" ht="14.25" customHeight="1">
      <c r="B189" s="77"/>
    </row>
    <row r="190" spans="2:2" ht="14.25" customHeight="1">
      <c r="B190" s="77"/>
    </row>
    <row r="191" spans="2:2" ht="14.25" customHeight="1">
      <c r="B191" s="77"/>
    </row>
    <row r="192" spans="2:2" ht="14.25" customHeight="1">
      <c r="B192" s="77"/>
    </row>
    <row r="193" spans="2:2" ht="14.25" customHeight="1">
      <c r="B193" s="77"/>
    </row>
    <row r="194" spans="2:2" ht="14.25" customHeight="1">
      <c r="B194" s="77"/>
    </row>
    <row r="195" spans="2:2" ht="14.25" customHeight="1">
      <c r="B195" s="77"/>
    </row>
    <row r="196" spans="2:2" ht="14.25" customHeight="1">
      <c r="B196" s="77"/>
    </row>
    <row r="197" spans="2:2" ht="14.25" customHeight="1">
      <c r="B197" s="77"/>
    </row>
    <row r="198" spans="2:2" ht="14.25" customHeight="1">
      <c r="B198" s="77"/>
    </row>
    <row r="199" spans="2:2" ht="14.25" customHeight="1">
      <c r="B199" s="77"/>
    </row>
    <row r="200" spans="2:2" ht="14.25" customHeight="1">
      <c r="B200" s="77"/>
    </row>
    <row r="201" spans="2:2" ht="14.25" customHeight="1">
      <c r="B201" s="77"/>
    </row>
    <row r="202" spans="2:2" ht="14.25" customHeight="1">
      <c r="B202" s="77"/>
    </row>
    <row r="203" spans="2:2" ht="14.25" customHeight="1">
      <c r="B203" s="77"/>
    </row>
    <row r="204" spans="2:2" ht="14.25" customHeight="1">
      <c r="B204" s="77"/>
    </row>
    <row r="205" spans="2:2" ht="14.25" customHeight="1">
      <c r="B205" s="77"/>
    </row>
    <row r="206" spans="2:2" ht="14.25" customHeight="1">
      <c r="B206" s="77"/>
    </row>
    <row r="207" spans="2:2" ht="14.25" customHeight="1">
      <c r="B207" s="77"/>
    </row>
    <row r="208" spans="2:2" ht="14.25" customHeight="1">
      <c r="B208" s="77"/>
    </row>
    <row r="209" spans="2:2" ht="14.25" customHeight="1">
      <c r="B209" s="77"/>
    </row>
    <row r="210" spans="2:2" ht="14.25" customHeight="1">
      <c r="B210" s="77"/>
    </row>
    <row r="211" spans="2:2" ht="14.25" customHeight="1">
      <c r="B211" s="77"/>
    </row>
    <row r="212" spans="2:2" ht="14.25" customHeight="1">
      <c r="B212" s="77"/>
    </row>
    <row r="213" spans="2:2" ht="14.25" customHeight="1">
      <c r="B213" s="77"/>
    </row>
    <row r="214" spans="2:2" ht="14.25" customHeight="1">
      <c r="B214" s="77"/>
    </row>
    <row r="215" spans="2:2" ht="14.25" customHeight="1">
      <c r="B215" s="77"/>
    </row>
    <row r="216" spans="2:2" ht="14.25" customHeight="1">
      <c r="B216" s="77"/>
    </row>
    <row r="217" spans="2:2" ht="14.25" customHeight="1">
      <c r="B217" s="77"/>
    </row>
    <row r="218" spans="2:2" ht="14.25" customHeight="1">
      <c r="B218" s="77"/>
    </row>
    <row r="219" spans="2:2" ht="14.25" customHeight="1">
      <c r="B219" s="77"/>
    </row>
    <row r="220" spans="2:2" ht="14.25" customHeight="1">
      <c r="B220" s="77"/>
    </row>
    <row r="221" spans="2:2" ht="14.25" customHeight="1">
      <c r="B221" s="77"/>
    </row>
    <row r="222" spans="2:2" ht="14.25" customHeight="1">
      <c r="B222" s="77"/>
    </row>
    <row r="223" spans="2:2" ht="14.25" customHeight="1">
      <c r="B223" s="77"/>
    </row>
    <row r="224" spans="2:2" ht="14.25" customHeight="1">
      <c r="B224" s="77"/>
    </row>
    <row r="225" spans="2:2" ht="14.25" customHeight="1">
      <c r="B225" s="77"/>
    </row>
    <row r="226" spans="2:2" ht="14.25" customHeight="1">
      <c r="B226" s="77"/>
    </row>
    <row r="227" spans="2:2" ht="14.25" customHeight="1">
      <c r="B227" s="77"/>
    </row>
    <row r="228" spans="2:2" ht="14.25" customHeight="1">
      <c r="B228" s="77"/>
    </row>
    <row r="229" spans="2:2" ht="14.25" customHeight="1">
      <c r="B229" s="77"/>
    </row>
    <row r="230" spans="2:2" ht="14.25" customHeight="1">
      <c r="B230" s="77"/>
    </row>
    <row r="231" spans="2:2" ht="14.25" customHeight="1">
      <c r="B231" s="77"/>
    </row>
    <row r="232" spans="2:2" ht="14.25" customHeight="1">
      <c r="B232" s="77"/>
    </row>
    <row r="233" spans="2:2" ht="14.25" customHeight="1">
      <c r="B233" s="77"/>
    </row>
    <row r="234" spans="2:2" ht="14.25" customHeight="1">
      <c r="B234" s="77"/>
    </row>
    <row r="235" spans="2:2" ht="14.25" customHeight="1">
      <c r="B235" s="77"/>
    </row>
    <row r="236" spans="2:2" ht="14.25" customHeight="1">
      <c r="B236" s="77"/>
    </row>
    <row r="237" spans="2:2" ht="14.25" customHeight="1">
      <c r="B237" s="77"/>
    </row>
    <row r="238" spans="2:2" ht="14.25" customHeight="1">
      <c r="B238" s="77"/>
    </row>
    <row r="239" spans="2:2" ht="14.25" customHeight="1">
      <c r="B239" s="77"/>
    </row>
    <row r="240" spans="2:2" ht="14.25" customHeight="1">
      <c r="B240" s="77"/>
    </row>
    <row r="241" spans="2:2" ht="14.25" customHeight="1">
      <c r="B241" s="77"/>
    </row>
    <row r="242" spans="2:2" ht="14.25" customHeight="1">
      <c r="B242" s="77"/>
    </row>
    <row r="243" spans="2:2" ht="14.25" customHeight="1">
      <c r="B243" s="77"/>
    </row>
    <row r="244" spans="2:2" ht="14.25" customHeight="1">
      <c r="B244" s="77"/>
    </row>
    <row r="245" spans="2:2" ht="14.25" customHeight="1">
      <c r="B245" s="77"/>
    </row>
    <row r="246" spans="2:2" ht="14.25" customHeight="1">
      <c r="B246" s="77"/>
    </row>
    <row r="247" spans="2:2" ht="14.25" customHeight="1">
      <c r="B247" s="77"/>
    </row>
    <row r="248" spans="2:2" ht="14.25" customHeight="1">
      <c r="B248" s="77"/>
    </row>
    <row r="249" spans="2:2" ht="14.25" customHeight="1">
      <c r="B249" s="77"/>
    </row>
    <row r="250" spans="2:2" ht="14.25" customHeight="1">
      <c r="B250" s="77"/>
    </row>
    <row r="251" spans="2:2" ht="14.25" customHeight="1">
      <c r="B251" s="77"/>
    </row>
    <row r="252" spans="2:2" ht="14.25" customHeight="1">
      <c r="B252" s="77"/>
    </row>
    <row r="253" spans="2:2" ht="14.25" customHeight="1">
      <c r="B253" s="77"/>
    </row>
    <row r="254" spans="2:2" ht="14.25" customHeight="1">
      <c r="B254" s="77"/>
    </row>
    <row r="255" spans="2:2" ht="14.25" customHeight="1">
      <c r="B255" s="77"/>
    </row>
    <row r="256" spans="2:2" ht="14.25" customHeight="1">
      <c r="B256" s="77"/>
    </row>
    <row r="257" spans="2:2" ht="14.25" customHeight="1">
      <c r="B257" s="77"/>
    </row>
    <row r="258" spans="2:2" ht="14.25" customHeight="1">
      <c r="B258" s="77"/>
    </row>
    <row r="259" spans="2:2" ht="14.25" customHeight="1">
      <c r="B259" s="77"/>
    </row>
    <row r="260" spans="2:2" ht="14.25" customHeight="1">
      <c r="B260" s="77"/>
    </row>
    <row r="261" spans="2:2" ht="14.25" customHeight="1">
      <c r="B261" s="77"/>
    </row>
    <row r="262" spans="2:2" ht="14.25" customHeight="1">
      <c r="B262" s="77"/>
    </row>
    <row r="263" spans="2:2" ht="14.25" customHeight="1">
      <c r="B263" s="77"/>
    </row>
    <row r="264" spans="2:2" ht="14.25" customHeight="1">
      <c r="B264" s="77"/>
    </row>
    <row r="265" spans="2:2" ht="14.25" customHeight="1">
      <c r="B265" s="77"/>
    </row>
    <row r="266" spans="2:2" ht="14.25" customHeight="1">
      <c r="B266" s="77"/>
    </row>
    <row r="267" spans="2:2" ht="14.25" customHeight="1">
      <c r="B267" s="77"/>
    </row>
    <row r="268" spans="2:2" ht="14.25" customHeight="1">
      <c r="B268" s="77"/>
    </row>
    <row r="269" spans="2:2" ht="14.25" customHeight="1">
      <c r="B269" s="77"/>
    </row>
    <row r="270" spans="2:2" ht="14.25" customHeight="1">
      <c r="B270" s="77"/>
    </row>
    <row r="271" spans="2:2" ht="14.25" customHeight="1">
      <c r="B271" s="77"/>
    </row>
    <row r="272" spans="2:2" ht="14.25" customHeight="1">
      <c r="B272" s="77"/>
    </row>
    <row r="273" spans="2:2" ht="14.25" customHeight="1">
      <c r="B273" s="77"/>
    </row>
    <row r="274" spans="2:2" ht="14.25" customHeight="1">
      <c r="B274" s="77"/>
    </row>
    <row r="275" spans="2:2" ht="14.25" customHeight="1">
      <c r="B275" s="77"/>
    </row>
    <row r="276" spans="2:2" ht="14.25" customHeight="1">
      <c r="B276" s="77"/>
    </row>
    <row r="277" spans="2:2" ht="14.25" customHeight="1">
      <c r="B277" s="77"/>
    </row>
    <row r="278" spans="2:2" ht="14.25" customHeight="1">
      <c r="B278" s="77"/>
    </row>
    <row r="279" spans="2:2" ht="14.25" customHeight="1">
      <c r="B279" s="77"/>
    </row>
    <row r="280" spans="2:2" ht="14.25" customHeight="1">
      <c r="B280" s="77"/>
    </row>
    <row r="281" spans="2:2" ht="14.25" customHeight="1">
      <c r="B281" s="77"/>
    </row>
    <row r="282" spans="2:2" ht="14.25" customHeight="1">
      <c r="B282" s="77"/>
    </row>
    <row r="283" spans="2:2" ht="14.25" customHeight="1">
      <c r="B283" s="77"/>
    </row>
    <row r="284" spans="2:2" ht="14.25" customHeight="1">
      <c r="B284" s="77"/>
    </row>
    <row r="285" spans="2:2" ht="14.25" customHeight="1">
      <c r="B285" s="77"/>
    </row>
    <row r="286" spans="2:2" ht="14.25" customHeight="1">
      <c r="B286" s="77"/>
    </row>
    <row r="287" spans="2:2" ht="14.25" customHeight="1">
      <c r="B287" s="77"/>
    </row>
    <row r="288" spans="2:2" ht="14.25" customHeight="1">
      <c r="B288" s="77"/>
    </row>
    <row r="289" spans="2:2" ht="14.25" customHeight="1">
      <c r="B289" s="77"/>
    </row>
    <row r="290" spans="2:2" ht="14.25" customHeight="1">
      <c r="B290" s="77"/>
    </row>
    <row r="291" spans="2:2" ht="14.25" customHeight="1">
      <c r="B291" s="77"/>
    </row>
    <row r="292" spans="2:2" ht="14.25" customHeight="1">
      <c r="B292" s="77"/>
    </row>
    <row r="293" spans="2:2" ht="14.25" customHeight="1">
      <c r="B293" s="77"/>
    </row>
    <row r="294" spans="2:2" ht="14.25" customHeight="1">
      <c r="B294" s="77"/>
    </row>
    <row r="295" spans="2:2" ht="14.25" customHeight="1">
      <c r="B295" s="77"/>
    </row>
    <row r="296" spans="2:2" ht="14.25" customHeight="1">
      <c r="B296" s="77"/>
    </row>
    <row r="297" spans="2:2" ht="14.25" customHeight="1">
      <c r="B297" s="77"/>
    </row>
    <row r="298" spans="2:2" ht="14.25" customHeight="1">
      <c r="B298" s="77"/>
    </row>
    <row r="299" spans="2:2" ht="14.25" customHeight="1">
      <c r="B299" s="77"/>
    </row>
    <row r="300" spans="2:2" ht="14.25" customHeight="1">
      <c r="B300" s="77"/>
    </row>
    <row r="301" spans="2:2" ht="14.25" customHeight="1">
      <c r="B301" s="77"/>
    </row>
    <row r="302" spans="2:2" ht="14.25" customHeight="1">
      <c r="B302" s="77"/>
    </row>
    <row r="303" spans="2:2" ht="14.25" customHeight="1">
      <c r="B303" s="77"/>
    </row>
    <row r="304" spans="2:2" ht="14.25" customHeight="1">
      <c r="B304" s="77"/>
    </row>
    <row r="305" spans="2:2" ht="14.25" customHeight="1">
      <c r="B305" s="77"/>
    </row>
    <row r="306" spans="2:2" ht="14.25" customHeight="1">
      <c r="B306" s="77"/>
    </row>
    <row r="307" spans="2:2" ht="14.25" customHeight="1">
      <c r="B307" s="77"/>
    </row>
    <row r="308" spans="2:2" ht="14.25" customHeight="1">
      <c r="B308" s="77"/>
    </row>
    <row r="309" spans="2:2" ht="14.25" customHeight="1">
      <c r="B309" s="77"/>
    </row>
    <row r="310" spans="2:2" ht="14.25" customHeight="1">
      <c r="B310" s="77"/>
    </row>
    <row r="311" spans="2:2" ht="14.25" customHeight="1">
      <c r="B311" s="77"/>
    </row>
    <row r="312" spans="2:2" ht="14.25" customHeight="1">
      <c r="B312" s="77"/>
    </row>
    <row r="313" spans="2:2" ht="14.25" customHeight="1">
      <c r="B313" s="77"/>
    </row>
    <row r="314" spans="2:2" ht="14.25" customHeight="1">
      <c r="B314" s="77"/>
    </row>
    <row r="315" spans="2:2" ht="14.25" customHeight="1">
      <c r="B315" s="77"/>
    </row>
    <row r="316" spans="2:2" ht="14.25" customHeight="1">
      <c r="B316" s="77"/>
    </row>
    <row r="317" spans="2:2" ht="14.25" customHeight="1">
      <c r="B317" s="77"/>
    </row>
    <row r="318" spans="2:2" ht="14.25" customHeight="1">
      <c r="B318" s="77"/>
    </row>
    <row r="319" spans="2:2" ht="14.25" customHeight="1">
      <c r="B319" s="77"/>
    </row>
    <row r="320" spans="2:2" ht="14.25" customHeight="1">
      <c r="B320" s="77"/>
    </row>
    <row r="321" spans="2:2" ht="14.25" customHeight="1">
      <c r="B321" s="77"/>
    </row>
    <row r="322" spans="2:2" ht="14.25" customHeight="1">
      <c r="B322" s="77"/>
    </row>
    <row r="323" spans="2:2" ht="14.25" customHeight="1">
      <c r="B323" s="77"/>
    </row>
    <row r="324" spans="2:2" ht="14.25" customHeight="1">
      <c r="B324" s="77"/>
    </row>
    <row r="325" spans="2:2" ht="14.25" customHeight="1">
      <c r="B325" s="77"/>
    </row>
    <row r="326" spans="2:2" ht="14.25" customHeight="1">
      <c r="B326" s="77"/>
    </row>
    <row r="327" spans="2:2" ht="14.25" customHeight="1">
      <c r="B327" s="77"/>
    </row>
    <row r="328" spans="2:2" ht="14.25" customHeight="1">
      <c r="B328" s="77"/>
    </row>
    <row r="329" spans="2:2" ht="14.25" customHeight="1">
      <c r="B329" s="77"/>
    </row>
    <row r="330" spans="2:2" ht="14.25" customHeight="1">
      <c r="B330" s="77"/>
    </row>
    <row r="331" spans="2:2" ht="14.25" customHeight="1">
      <c r="B331" s="77"/>
    </row>
    <row r="332" spans="2:2" ht="14.25" customHeight="1">
      <c r="B332" s="77"/>
    </row>
    <row r="333" spans="2:2" ht="14.25" customHeight="1">
      <c r="B333" s="77"/>
    </row>
    <row r="334" spans="2:2" ht="14.25" customHeight="1">
      <c r="B334" s="77"/>
    </row>
    <row r="335" spans="2:2" ht="14.25" customHeight="1">
      <c r="B335" s="77"/>
    </row>
    <row r="336" spans="2:2" ht="14.25" customHeight="1">
      <c r="B336" s="77"/>
    </row>
    <row r="337" spans="2:2" ht="14.25" customHeight="1">
      <c r="B337" s="77"/>
    </row>
    <row r="338" spans="2:2" ht="14.25" customHeight="1">
      <c r="B338" s="77"/>
    </row>
    <row r="339" spans="2:2" ht="14.25" customHeight="1">
      <c r="B339" s="77"/>
    </row>
    <row r="340" spans="2:2" ht="14.25" customHeight="1">
      <c r="B340" s="77"/>
    </row>
    <row r="341" spans="2:2" ht="14.25" customHeight="1">
      <c r="B341" s="77"/>
    </row>
    <row r="342" spans="2:2" ht="14.25" customHeight="1">
      <c r="B342" s="77"/>
    </row>
    <row r="343" spans="2:2" ht="14.25" customHeight="1">
      <c r="B343" s="77"/>
    </row>
    <row r="344" spans="2:2" ht="14.25" customHeight="1">
      <c r="B344" s="77"/>
    </row>
    <row r="345" spans="2:2" ht="14.25" customHeight="1">
      <c r="B345" s="77"/>
    </row>
    <row r="346" spans="2:2" ht="14.25" customHeight="1">
      <c r="B346" s="77"/>
    </row>
    <row r="347" spans="2:2" ht="14.25" customHeight="1">
      <c r="B347" s="77"/>
    </row>
    <row r="348" spans="2:2" ht="14.25" customHeight="1">
      <c r="B348" s="77"/>
    </row>
    <row r="349" spans="2:2" ht="14.25" customHeight="1">
      <c r="B349" s="77"/>
    </row>
    <row r="350" spans="2:2" ht="14.25" customHeight="1">
      <c r="B350" s="77"/>
    </row>
    <row r="351" spans="2:2" ht="14.25" customHeight="1">
      <c r="B351" s="77"/>
    </row>
    <row r="352" spans="2:2" ht="14.25" customHeight="1">
      <c r="B352" s="77"/>
    </row>
    <row r="353" spans="2:2" ht="14.25" customHeight="1">
      <c r="B353" s="77"/>
    </row>
    <row r="354" spans="2:2" ht="14.25" customHeight="1">
      <c r="B354" s="77"/>
    </row>
    <row r="355" spans="2:2" ht="14.25" customHeight="1">
      <c r="B355" s="77"/>
    </row>
    <row r="356" spans="2:2" ht="14.25" customHeight="1">
      <c r="B356" s="77"/>
    </row>
    <row r="357" spans="2:2" ht="14.25" customHeight="1">
      <c r="B357" s="77"/>
    </row>
    <row r="358" spans="2:2" ht="14.25" customHeight="1">
      <c r="B358" s="77"/>
    </row>
    <row r="359" spans="2:2" ht="14.25" customHeight="1">
      <c r="B359" s="77"/>
    </row>
    <row r="360" spans="2:2" ht="14.25" customHeight="1">
      <c r="B360" s="77"/>
    </row>
    <row r="361" spans="2:2" ht="14.25" customHeight="1">
      <c r="B361" s="77"/>
    </row>
    <row r="362" spans="2:2" ht="14.25" customHeight="1">
      <c r="B362" s="77"/>
    </row>
    <row r="363" spans="2:2" ht="14.25" customHeight="1">
      <c r="B363" s="77"/>
    </row>
    <row r="364" spans="2:2" ht="14.25" customHeight="1">
      <c r="B364" s="77"/>
    </row>
    <row r="365" spans="2:2" ht="14.25" customHeight="1">
      <c r="B365" s="77"/>
    </row>
    <row r="366" spans="2:2" ht="14.25" customHeight="1">
      <c r="B366" s="77"/>
    </row>
    <row r="367" spans="2:2" ht="14.25" customHeight="1">
      <c r="B367" s="77"/>
    </row>
    <row r="368" spans="2:2" ht="14.25" customHeight="1">
      <c r="B368" s="77"/>
    </row>
    <row r="369" spans="2:2" ht="14.25" customHeight="1">
      <c r="B369" s="77"/>
    </row>
    <row r="370" spans="2:2" ht="14.25" customHeight="1">
      <c r="B370" s="77"/>
    </row>
    <row r="371" spans="2:2" ht="14.25" customHeight="1">
      <c r="B371" s="77"/>
    </row>
    <row r="372" spans="2:2" ht="14.25" customHeight="1">
      <c r="B372" s="77"/>
    </row>
    <row r="373" spans="2:2" ht="14.25" customHeight="1">
      <c r="B373" s="77"/>
    </row>
    <row r="374" spans="2:2" ht="14.25" customHeight="1">
      <c r="B374" s="77"/>
    </row>
    <row r="375" spans="2:2" ht="14.25" customHeight="1">
      <c r="B375" s="77"/>
    </row>
    <row r="376" spans="2:2" ht="14.25" customHeight="1">
      <c r="B376" s="77"/>
    </row>
    <row r="377" spans="2:2" ht="14.25" customHeight="1">
      <c r="B377" s="77"/>
    </row>
    <row r="378" spans="2:2" ht="14.25" customHeight="1">
      <c r="B378" s="77"/>
    </row>
    <row r="379" spans="2:2" ht="14.25" customHeight="1">
      <c r="B379" s="77"/>
    </row>
    <row r="380" spans="2:2" ht="14.25" customHeight="1">
      <c r="B380" s="77"/>
    </row>
    <row r="381" spans="2:2" ht="14.25" customHeight="1">
      <c r="B381" s="77"/>
    </row>
    <row r="382" spans="2:2" ht="14.25" customHeight="1">
      <c r="B382" s="77"/>
    </row>
    <row r="383" spans="2:2" ht="14.25" customHeight="1">
      <c r="B383" s="77"/>
    </row>
    <row r="384" spans="2:2" ht="14.25" customHeight="1">
      <c r="B384" s="77"/>
    </row>
    <row r="385" spans="2:2" ht="14.25" customHeight="1">
      <c r="B385" s="77"/>
    </row>
    <row r="386" spans="2:2" ht="14.25" customHeight="1">
      <c r="B386" s="77"/>
    </row>
    <row r="387" spans="2:2" ht="14.25" customHeight="1">
      <c r="B387" s="77"/>
    </row>
    <row r="388" spans="2:2" ht="14.25" customHeight="1">
      <c r="B388" s="77"/>
    </row>
    <row r="389" spans="2:2" ht="14.25" customHeight="1">
      <c r="B389" s="77"/>
    </row>
    <row r="390" spans="2:2" ht="14.25" customHeight="1">
      <c r="B390" s="77"/>
    </row>
    <row r="391" spans="2:2" ht="14.25" customHeight="1">
      <c r="B391" s="77"/>
    </row>
    <row r="392" spans="2:2" ht="14.25" customHeight="1">
      <c r="B392" s="77"/>
    </row>
    <row r="393" spans="2:2" ht="14.25" customHeight="1">
      <c r="B393" s="77"/>
    </row>
    <row r="394" spans="2:2" ht="14.25" customHeight="1">
      <c r="B394" s="77"/>
    </row>
    <row r="395" spans="2:2" ht="14.25" customHeight="1">
      <c r="B395" s="77"/>
    </row>
    <row r="396" spans="2:2" ht="14.25" customHeight="1">
      <c r="B396" s="77"/>
    </row>
    <row r="397" spans="2:2" ht="14.25" customHeight="1">
      <c r="B397" s="77"/>
    </row>
    <row r="398" spans="2:2" ht="14.25" customHeight="1">
      <c r="B398" s="77"/>
    </row>
    <row r="399" spans="2:2" ht="14.25" customHeight="1">
      <c r="B399" s="77"/>
    </row>
    <row r="400" spans="2:2" ht="14.25" customHeight="1">
      <c r="B400" s="77"/>
    </row>
    <row r="401" spans="2:2" ht="14.25" customHeight="1">
      <c r="B401" s="77"/>
    </row>
    <row r="402" spans="2:2" ht="14.25" customHeight="1">
      <c r="B402" s="77"/>
    </row>
    <row r="403" spans="2:2" ht="14.25" customHeight="1">
      <c r="B403" s="77"/>
    </row>
    <row r="404" spans="2:2" ht="14.25" customHeight="1">
      <c r="B404" s="77"/>
    </row>
    <row r="405" spans="2:2" ht="14.25" customHeight="1">
      <c r="B405" s="77"/>
    </row>
    <row r="406" spans="2:2" ht="14.25" customHeight="1">
      <c r="B406" s="77"/>
    </row>
    <row r="407" spans="2:2" ht="14.25" customHeight="1">
      <c r="B407" s="77"/>
    </row>
    <row r="408" spans="2:2" ht="14.25" customHeight="1">
      <c r="B408" s="77"/>
    </row>
    <row r="409" spans="2:2" ht="14.25" customHeight="1">
      <c r="B409" s="77"/>
    </row>
    <row r="410" spans="2:2" ht="14.25" customHeight="1">
      <c r="B410" s="77"/>
    </row>
    <row r="411" spans="2:2" ht="14.25" customHeight="1">
      <c r="B411" s="77"/>
    </row>
    <row r="412" spans="2:2" ht="14.25" customHeight="1">
      <c r="B412" s="77"/>
    </row>
    <row r="413" spans="2:2" ht="14.25" customHeight="1">
      <c r="B413" s="77"/>
    </row>
    <row r="414" spans="2:2" ht="14.25" customHeight="1">
      <c r="B414" s="77"/>
    </row>
    <row r="415" spans="2:2" ht="14.25" customHeight="1">
      <c r="B415" s="77"/>
    </row>
    <row r="416" spans="2:2" ht="14.25" customHeight="1">
      <c r="B416" s="77"/>
    </row>
    <row r="417" spans="2:2" ht="14.25" customHeight="1">
      <c r="B417" s="77"/>
    </row>
    <row r="418" spans="2:2" ht="14.25" customHeight="1">
      <c r="B418" s="77"/>
    </row>
    <row r="419" spans="2:2" ht="14.25" customHeight="1">
      <c r="B419" s="77"/>
    </row>
    <row r="420" spans="2:2" ht="14.25" customHeight="1">
      <c r="B420" s="77"/>
    </row>
    <row r="421" spans="2:2" ht="14.25" customHeight="1">
      <c r="B421" s="77"/>
    </row>
    <row r="422" spans="2:2" ht="14.25" customHeight="1">
      <c r="B422" s="77"/>
    </row>
    <row r="423" spans="2:2" ht="14.25" customHeight="1">
      <c r="B423" s="77"/>
    </row>
    <row r="424" spans="2:2" ht="14.25" customHeight="1">
      <c r="B424" s="77"/>
    </row>
    <row r="425" spans="2:2" ht="14.25" customHeight="1">
      <c r="B425" s="77"/>
    </row>
    <row r="426" spans="2:2" ht="14.25" customHeight="1">
      <c r="B426" s="77"/>
    </row>
    <row r="427" spans="2:2" ht="14.25" customHeight="1">
      <c r="B427" s="77"/>
    </row>
    <row r="428" spans="2:2" ht="14.25" customHeight="1">
      <c r="B428" s="77"/>
    </row>
    <row r="429" spans="2:2" ht="14.25" customHeight="1">
      <c r="B429" s="77"/>
    </row>
    <row r="430" spans="2:2" ht="14.25" customHeight="1">
      <c r="B430" s="77"/>
    </row>
    <row r="431" spans="2:2" ht="14.25" customHeight="1">
      <c r="B431" s="77"/>
    </row>
    <row r="432" spans="2:2" ht="14.25" customHeight="1">
      <c r="B432" s="77"/>
    </row>
    <row r="433" spans="2:2" ht="14.25" customHeight="1">
      <c r="B433" s="77"/>
    </row>
    <row r="434" spans="2:2" ht="14.25" customHeight="1">
      <c r="B434" s="77"/>
    </row>
    <row r="435" spans="2:2" ht="14.25" customHeight="1">
      <c r="B435" s="77"/>
    </row>
    <row r="436" spans="2:2" ht="14.25" customHeight="1">
      <c r="B436" s="77"/>
    </row>
    <row r="437" spans="2:2" ht="14.25" customHeight="1">
      <c r="B437" s="77"/>
    </row>
    <row r="438" spans="2:2" ht="14.25" customHeight="1">
      <c r="B438" s="77"/>
    </row>
    <row r="439" spans="2:2" ht="14.25" customHeight="1">
      <c r="B439" s="77"/>
    </row>
    <row r="440" spans="2:2" ht="14.25" customHeight="1">
      <c r="B440" s="77"/>
    </row>
    <row r="441" spans="2:2" ht="14.25" customHeight="1">
      <c r="B441" s="77"/>
    </row>
    <row r="442" spans="2:2" ht="14.25" customHeight="1">
      <c r="B442" s="77"/>
    </row>
    <row r="443" spans="2:2" ht="14.25" customHeight="1">
      <c r="B443" s="77"/>
    </row>
    <row r="444" spans="2:2" ht="14.25" customHeight="1">
      <c r="B444" s="77"/>
    </row>
    <row r="445" spans="2:2" ht="14.25" customHeight="1">
      <c r="B445" s="77"/>
    </row>
    <row r="446" spans="2:2" ht="14.25" customHeight="1">
      <c r="B446" s="77"/>
    </row>
    <row r="447" spans="2:2" ht="14.25" customHeight="1">
      <c r="B447" s="77"/>
    </row>
    <row r="448" spans="2:2" ht="14.25" customHeight="1">
      <c r="B448" s="77"/>
    </row>
    <row r="449" spans="2:2" ht="14.25" customHeight="1">
      <c r="B449" s="77"/>
    </row>
    <row r="450" spans="2:2" ht="14.25" customHeight="1">
      <c r="B450" s="77"/>
    </row>
    <row r="451" spans="2:2" ht="14.25" customHeight="1">
      <c r="B451" s="77"/>
    </row>
    <row r="452" spans="2:2" ht="14.25" customHeight="1">
      <c r="B452" s="77"/>
    </row>
    <row r="453" spans="2:2" ht="14.25" customHeight="1">
      <c r="B453" s="77"/>
    </row>
    <row r="454" spans="2:2" ht="14.25" customHeight="1">
      <c r="B454" s="77"/>
    </row>
    <row r="455" spans="2:2" ht="14.25" customHeight="1">
      <c r="B455" s="77"/>
    </row>
    <row r="456" spans="2:2" ht="14.25" customHeight="1">
      <c r="B456" s="77"/>
    </row>
    <row r="457" spans="2:2" ht="14.25" customHeight="1">
      <c r="B457" s="77"/>
    </row>
    <row r="458" spans="2:2" ht="14.25" customHeight="1">
      <c r="B458" s="77"/>
    </row>
    <row r="459" spans="2:2" ht="14.25" customHeight="1">
      <c r="B459" s="77"/>
    </row>
    <row r="460" spans="2:2" ht="14.25" customHeight="1">
      <c r="B460" s="77"/>
    </row>
    <row r="461" spans="2:2" ht="14.25" customHeight="1">
      <c r="B461" s="77"/>
    </row>
    <row r="462" spans="2:2" ht="14.25" customHeight="1">
      <c r="B462" s="77"/>
    </row>
    <row r="463" spans="2:2" ht="14.25" customHeight="1">
      <c r="B463" s="77"/>
    </row>
    <row r="464" spans="2:2" ht="14.25" customHeight="1">
      <c r="B464" s="77"/>
    </row>
    <row r="465" spans="2:2" ht="14.25" customHeight="1">
      <c r="B465" s="77"/>
    </row>
    <row r="466" spans="2:2" ht="14.25" customHeight="1">
      <c r="B466" s="77"/>
    </row>
    <row r="467" spans="2:2" ht="14.25" customHeight="1">
      <c r="B467" s="77"/>
    </row>
    <row r="468" spans="2:2" ht="14.25" customHeight="1">
      <c r="B468" s="77"/>
    </row>
    <row r="469" spans="2:2" ht="14.25" customHeight="1">
      <c r="B469" s="77"/>
    </row>
    <row r="470" spans="2:2" ht="14.25" customHeight="1">
      <c r="B470" s="77"/>
    </row>
    <row r="471" spans="2:2" ht="14.25" customHeight="1">
      <c r="B471" s="77"/>
    </row>
    <row r="472" spans="2:2" ht="14.25" customHeight="1">
      <c r="B472" s="77"/>
    </row>
    <row r="473" spans="2:2" ht="14.25" customHeight="1">
      <c r="B473" s="77"/>
    </row>
    <row r="474" spans="2:2" ht="14.25" customHeight="1">
      <c r="B474" s="77"/>
    </row>
    <row r="475" spans="2:2" ht="14.25" customHeight="1">
      <c r="B475" s="77"/>
    </row>
    <row r="476" spans="2:2" ht="14.25" customHeight="1">
      <c r="B476" s="77"/>
    </row>
    <row r="477" spans="2:2" ht="14.25" customHeight="1">
      <c r="B477" s="77"/>
    </row>
    <row r="478" spans="2:2" ht="14.25" customHeight="1">
      <c r="B478" s="77"/>
    </row>
    <row r="479" spans="2:2" ht="14.25" customHeight="1">
      <c r="B479" s="77"/>
    </row>
    <row r="480" spans="2:2" ht="14.25" customHeight="1">
      <c r="B480" s="77"/>
    </row>
    <row r="481" spans="2:2" ht="14.25" customHeight="1">
      <c r="B481" s="77"/>
    </row>
    <row r="482" spans="2:2" ht="14.25" customHeight="1">
      <c r="B482" s="77"/>
    </row>
    <row r="483" spans="2:2" ht="14.25" customHeight="1">
      <c r="B483" s="77"/>
    </row>
    <row r="484" spans="2:2" ht="14.25" customHeight="1">
      <c r="B484" s="77"/>
    </row>
    <row r="485" spans="2:2" ht="14.25" customHeight="1">
      <c r="B485" s="77"/>
    </row>
    <row r="486" spans="2:2" ht="14.25" customHeight="1">
      <c r="B486" s="77"/>
    </row>
    <row r="487" spans="2:2" ht="14.25" customHeight="1">
      <c r="B487" s="77"/>
    </row>
    <row r="488" spans="2:2" ht="14.25" customHeight="1">
      <c r="B488" s="77"/>
    </row>
    <row r="489" spans="2:2" ht="14.25" customHeight="1">
      <c r="B489" s="77"/>
    </row>
    <row r="490" spans="2:2" ht="14.25" customHeight="1">
      <c r="B490" s="77"/>
    </row>
    <row r="491" spans="2:2" ht="14.25" customHeight="1">
      <c r="B491" s="77"/>
    </row>
    <row r="492" spans="2:2" ht="14.25" customHeight="1">
      <c r="B492" s="77"/>
    </row>
    <row r="493" spans="2:2" ht="14.25" customHeight="1">
      <c r="B493" s="77"/>
    </row>
    <row r="494" spans="2:2" ht="14.25" customHeight="1">
      <c r="B494" s="77"/>
    </row>
    <row r="495" spans="2:2" ht="14.25" customHeight="1">
      <c r="B495" s="77"/>
    </row>
    <row r="496" spans="2:2" ht="14.25" customHeight="1">
      <c r="B496" s="77"/>
    </row>
    <row r="497" spans="2:2" ht="14.25" customHeight="1">
      <c r="B497" s="77"/>
    </row>
    <row r="498" spans="2:2" ht="14.25" customHeight="1">
      <c r="B498" s="77"/>
    </row>
    <row r="499" spans="2:2" ht="14.25" customHeight="1">
      <c r="B499" s="77"/>
    </row>
    <row r="500" spans="2:2" ht="14.25" customHeight="1">
      <c r="B500" s="77"/>
    </row>
    <row r="501" spans="2:2" ht="14.25" customHeight="1">
      <c r="B501" s="77"/>
    </row>
    <row r="502" spans="2:2" ht="14.25" customHeight="1">
      <c r="B502" s="77"/>
    </row>
    <row r="503" spans="2:2" ht="14.25" customHeight="1">
      <c r="B503" s="77"/>
    </row>
    <row r="504" spans="2:2" ht="14.25" customHeight="1">
      <c r="B504" s="77"/>
    </row>
    <row r="505" spans="2:2" ht="14.25" customHeight="1">
      <c r="B505" s="77"/>
    </row>
    <row r="506" spans="2:2" ht="14.25" customHeight="1">
      <c r="B506" s="77"/>
    </row>
    <row r="507" spans="2:2" ht="14.25" customHeight="1">
      <c r="B507" s="77"/>
    </row>
    <row r="508" spans="2:2" ht="14.25" customHeight="1">
      <c r="B508" s="77"/>
    </row>
    <row r="509" spans="2:2" ht="14.25" customHeight="1">
      <c r="B509" s="77"/>
    </row>
    <row r="510" spans="2:2" ht="14.25" customHeight="1">
      <c r="B510" s="77"/>
    </row>
    <row r="511" spans="2:2" ht="14.25" customHeight="1">
      <c r="B511" s="77"/>
    </row>
    <row r="512" spans="2:2" ht="14.25" customHeight="1">
      <c r="B512" s="77"/>
    </row>
    <row r="513" spans="2:2" ht="14.25" customHeight="1">
      <c r="B513" s="77"/>
    </row>
    <row r="514" spans="2:2" ht="14.25" customHeight="1">
      <c r="B514" s="77"/>
    </row>
    <row r="515" spans="2:2" ht="14.25" customHeight="1">
      <c r="B515" s="77"/>
    </row>
    <row r="516" spans="2:2" ht="14.25" customHeight="1">
      <c r="B516" s="77"/>
    </row>
    <row r="517" spans="2:2" ht="14.25" customHeight="1">
      <c r="B517" s="77"/>
    </row>
    <row r="518" spans="2:2" ht="14.25" customHeight="1">
      <c r="B518" s="77"/>
    </row>
    <row r="519" spans="2:2" ht="14.25" customHeight="1">
      <c r="B519" s="77"/>
    </row>
    <row r="520" spans="2:2" ht="14.25" customHeight="1">
      <c r="B520" s="77"/>
    </row>
    <row r="521" spans="2:2" ht="14.25" customHeight="1">
      <c r="B521" s="77"/>
    </row>
    <row r="522" spans="2:2" ht="14.25" customHeight="1">
      <c r="B522" s="77"/>
    </row>
    <row r="523" spans="2:2" ht="14.25" customHeight="1">
      <c r="B523" s="77"/>
    </row>
    <row r="524" spans="2:2" ht="14.25" customHeight="1">
      <c r="B524" s="77"/>
    </row>
    <row r="525" spans="2:2" ht="14.25" customHeight="1">
      <c r="B525" s="77"/>
    </row>
    <row r="526" spans="2:2" ht="14.25" customHeight="1">
      <c r="B526" s="77"/>
    </row>
    <row r="527" spans="2:2" ht="14.25" customHeight="1">
      <c r="B527" s="77"/>
    </row>
    <row r="528" spans="2:2" ht="14.25" customHeight="1">
      <c r="B528" s="77"/>
    </row>
    <row r="529" spans="2:2" ht="14.25" customHeight="1">
      <c r="B529" s="77"/>
    </row>
    <row r="530" spans="2:2" ht="14.25" customHeight="1">
      <c r="B530" s="77"/>
    </row>
    <row r="531" spans="2:2" ht="14.25" customHeight="1">
      <c r="B531" s="77"/>
    </row>
    <row r="532" spans="2:2" ht="14.25" customHeight="1">
      <c r="B532" s="77"/>
    </row>
    <row r="533" spans="2:2" ht="14.25" customHeight="1">
      <c r="B533" s="77"/>
    </row>
    <row r="534" spans="2:2" ht="14.25" customHeight="1">
      <c r="B534" s="77"/>
    </row>
    <row r="535" spans="2:2" ht="14.25" customHeight="1">
      <c r="B535" s="77"/>
    </row>
    <row r="536" spans="2:2" ht="14.25" customHeight="1">
      <c r="B536" s="77"/>
    </row>
    <row r="537" spans="2:2" ht="14.25" customHeight="1">
      <c r="B537" s="77"/>
    </row>
    <row r="538" spans="2:2" ht="14.25" customHeight="1">
      <c r="B538" s="77"/>
    </row>
    <row r="539" spans="2:2" ht="14.25" customHeight="1">
      <c r="B539" s="77"/>
    </row>
    <row r="540" spans="2:2" ht="14.25" customHeight="1">
      <c r="B540" s="77"/>
    </row>
    <row r="541" spans="2:2" ht="14.25" customHeight="1">
      <c r="B541" s="77"/>
    </row>
    <row r="542" spans="2:2" ht="14.25" customHeight="1">
      <c r="B542" s="77"/>
    </row>
    <row r="543" spans="2:2" ht="14.25" customHeight="1">
      <c r="B543" s="77"/>
    </row>
    <row r="544" spans="2:2" ht="14.25" customHeight="1">
      <c r="B544" s="77"/>
    </row>
    <row r="545" spans="2:2" ht="14.25" customHeight="1">
      <c r="B545" s="77"/>
    </row>
    <row r="546" spans="2:2" ht="14.25" customHeight="1">
      <c r="B546" s="77"/>
    </row>
    <row r="547" spans="2:2" ht="14.25" customHeight="1">
      <c r="B547" s="77"/>
    </row>
    <row r="548" spans="2:2" ht="14.25" customHeight="1">
      <c r="B548" s="77"/>
    </row>
    <row r="549" spans="2:2" ht="14.25" customHeight="1">
      <c r="B549" s="77"/>
    </row>
    <row r="550" spans="2:2" ht="14.25" customHeight="1">
      <c r="B550" s="77"/>
    </row>
    <row r="551" spans="2:2" ht="14.25" customHeight="1">
      <c r="B551" s="77"/>
    </row>
    <row r="552" spans="2:2" ht="14.25" customHeight="1">
      <c r="B552" s="77"/>
    </row>
    <row r="553" spans="2:2" ht="14.25" customHeight="1">
      <c r="B553" s="77"/>
    </row>
    <row r="554" spans="2:2" ht="14.25" customHeight="1">
      <c r="B554" s="77"/>
    </row>
    <row r="555" spans="2:2" ht="14.25" customHeight="1">
      <c r="B555" s="77"/>
    </row>
    <row r="556" spans="2:2" ht="14.25" customHeight="1">
      <c r="B556" s="77"/>
    </row>
    <row r="557" spans="2:2" ht="14.25" customHeight="1">
      <c r="B557" s="77"/>
    </row>
    <row r="558" spans="2:2" ht="14.25" customHeight="1">
      <c r="B558" s="77"/>
    </row>
    <row r="559" spans="2:2" ht="14.25" customHeight="1">
      <c r="B559" s="77"/>
    </row>
    <row r="560" spans="2:2" ht="14.25" customHeight="1">
      <c r="B560" s="77"/>
    </row>
    <row r="561" spans="2:2" ht="14.25" customHeight="1">
      <c r="B561" s="77"/>
    </row>
    <row r="562" spans="2:2" ht="14.25" customHeight="1">
      <c r="B562" s="77"/>
    </row>
    <row r="563" spans="2:2" ht="14.25" customHeight="1">
      <c r="B563" s="77"/>
    </row>
    <row r="564" spans="2:2" ht="14.25" customHeight="1">
      <c r="B564" s="77"/>
    </row>
    <row r="565" spans="2:2" ht="14.25" customHeight="1">
      <c r="B565" s="77"/>
    </row>
    <row r="566" spans="2:2" ht="14.25" customHeight="1">
      <c r="B566" s="77"/>
    </row>
    <row r="567" spans="2:2" ht="14.25" customHeight="1">
      <c r="B567" s="77"/>
    </row>
    <row r="568" spans="2:2" ht="14.25" customHeight="1">
      <c r="B568" s="77"/>
    </row>
    <row r="569" spans="2:2" ht="14.25" customHeight="1">
      <c r="B569" s="77"/>
    </row>
    <row r="570" spans="2:2" ht="14.25" customHeight="1">
      <c r="B570" s="77"/>
    </row>
    <row r="571" spans="2:2" ht="14.25" customHeight="1">
      <c r="B571" s="77"/>
    </row>
    <row r="572" spans="2:2" ht="14.25" customHeight="1">
      <c r="B572" s="77"/>
    </row>
    <row r="573" spans="2:2" ht="14.25" customHeight="1">
      <c r="B573" s="77"/>
    </row>
    <row r="574" spans="2:2" ht="14.25" customHeight="1">
      <c r="B574" s="77"/>
    </row>
    <row r="575" spans="2:2" ht="14.25" customHeight="1">
      <c r="B575" s="77"/>
    </row>
    <row r="576" spans="2:2" ht="14.25" customHeight="1">
      <c r="B576" s="77"/>
    </row>
    <row r="577" spans="2:2" ht="14.25" customHeight="1">
      <c r="B577" s="77"/>
    </row>
    <row r="578" spans="2:2" ht="14.25" customHeight="1">
      <c r="B578" s="77"/>
    </row>
    <row r="579" spans="2:2" ht="14.25" customHeight="1">
      <c r="B579" s="77"/>
    </row>
    <row r="580" spans="2:2" ht="14.25" customHeight="1">
      <c r="B580" s="77"/>
    </row>
    <row r="581" spans="2:2" ht="14.25" customHeight="1">
      <c r="B581" s="77"/>
    </row>
    <row r="582" spans="2:2" ht="14.25" customHeight="1">
      <c r="B582" s="77"/>
    </row>
    <row r="583" spans="2:2" ht="14.25" customHeight="1">
      <c r="B583" s="77"/>
    </row>
    <row r="584" spans="2:2" ht="14.25" customHeight="1">
      <c r="B584" s="77"/>
    </row>
    <row r="585" spans="2:2" ht="14.25" customHeight="1">
      <c r="B585" s="77"/>
    </row>
    <row r="586" spans="2:2" ht="14.25" customHeight="1">
      <c r="B586" s="77"/>
    </row>
    <row r="587" spans="2:2" ht="14.25" customHeight="1">
      <c r="B587" s="77"/>
    </row>
    <row r="588" spans="2:2" ht="14.25" customHeight="1">
      <c r="B588" s="77"/>
    </row>
    <row r="589" spans="2:2" ht="14.25" customHeight="1">
      <c r="B589" s="77"/>
    </row>
    <row r="590" spans="2:2" ht="14.25" customHeight="1">
      <c r="B590" s="77"/>
    </row>
    <row r="591" spans="2:2" ht="14.25" customHeight="1">
      <c r="B591" s="77"/>
    </row>
    <row r="592" spans="2:2" ht="14.25" customHeight="1">
      <c r="B592" s="77"/>
    </row>
    <row r="593" spans="2:2" ht="14.25" customHeight="1">
      <c r="B593" s="77"/>
    </row>
    <row r="594" spans="2:2" ht="14.25" customHeight="1">
      <c r="B594" s="77"/>
    </row>
    <row r="595" spans="2:2" ht="14.25" customHeight="1">
      <c r="B595" s="77"/>
    </row>
    <row r="596" spans="2:2" ht="14.25" customHeight="1">
      <c r="B596" s="77"/>
    </row>
    <row r="597" spans="2:2" ht="14.25" customHeight="1">
      <c r="B597" s="77"/>
    </row>
    <row r="598" spans="2:2" ht="14.25" customHeight="1">
      <c r="B598" s="77"/>
    </row>
    <row r="599" spans="2:2" ht="14.25" customHeight="1">
      <c r="B599" s="77"/>
    </row>
    <row r="600" spans="2:2" ht="14.25" customHeight="1">
      <c r="B600" s="77"/>
    </row>
    <row r="601" spans="2:2" ht="14.25" customHeight="1">
      <c r="B601" s="77"/>
    </row>
    <row r="602" spans="2:2" ht="14.25" customHeight="1">
      <c r="B602" s="77"/>
    </row>
    <row r="603" spans="2:2" ht="14.25" customHeight="1">
      <c r="B603" s="77"/>
    </row>
    <row r="604" spans="2:2" ht="14.25" customHeight="1">
      <c r="B604" s="77"/>
    </row>
    <row r="605" spans="2:2" ht="14.25" customHeight="1">
      <c r="B605" s="77"/>
    </row>
    <row r="606" spans="2:2" ht="14.25" customHeight="1">
      <c r="B606" s="77"/>
    </row>
    <row r="607" spans="2:2" ht="14.25" customHeight="1">
      <c r="B607" s="77"/>
    </row>
    <row r="608" spans="2:2" ht="14.25" customHeight="1">
      <c r="B608" s="77"/>
    </row>
    <row r="609" spans="2:2" ht="14.25" customHeight="1">
      <c r="B609" s="77"/>
    </row>
    <row r="610" spans="2:2" ht="14.25" customHeight="1">
      <c r="B610" s="77"/>
    </row>
    <row r="611" spans="2:2" ht="14.25" customHeight="1">
      <c r="B611" s="77"/>
    </row>
    <row r="612" spans="2:2" ht="14.25" customHeight="1">
      <c r="B612" s="77"/>
    </row>
    <row r="613" spans="2:2" ht="14.25" customHeight="1">
      <c r="B613" s="77"/>
    </row>
    <row r="614" spans="2:2" ht="14.25" customHeight="1">
      <c r="B614" s="77"/>
    </row>
    <row r="615" spans="2:2" ht="14.25" customHeight="1">
      <c r="B615" s="77"/>
    </row>
    <row r="616" spans="2:2" ht="14.25" customHeight="1">
      <c r="B616" s="77"/>
    </row>
    <row r="617" spans="2:2" ht="14.25" customHeight="1">
      <c r="B617" s="77"/>
    </row>
    <row r="618" spans="2:2" ht="14.25" customHeight="1">
      <c r="B618" s="77"/>
    </row>
    <row r="619" spans="2:2" ht="14.25" customHeight="1">
      <c r="B619" s="77"/>
    </row>
    <row r="620" spans="2:2" ht="14.25" customHeight="1">
      <c r="B620" s="77"/>
    </row>
    <row r="621" spans="2:2" ht="14.25" customHeight="1">
      <c r="B621" s="77"/>
    </row>
    <row r="622" spans="2:2" ht="14.25" customHeight="1">
      <c r="B622" s="77"/>
    </row>
    <row r="623" spans="2:2" ht="14.25" customHeight="1">
      <c r="B623" s="77"/>
    </row>
    <row r="624" spans="2:2" ht="14.25" customHeight="1">
      <c r="B624" s="77"/>
    </row>
    <row r="625" spans="2:2" ht="14.25" customHeight="1">
      <c r="B625" s="77"/>
    </row>
    <row r="626" spans="2:2" ht="14.25" customHeight="1">
      <c r="B626" s="77"/>
    </row>
    <row r="627" spans="2:2" ht="14.25" customHeight="1">
      <c r="B627" s="77"/>
    </row>
    <row r="628" spans="2:2" ht="14.25" customHeight="1">
      <c r="B628" s="77"/>
    </row>
    <row r="629" spans="2:2" ht="14.25" customHeight="1">
      <c r="B629" s="77"/>
    </row>
    <row r="630" spans="2:2" ht="14.25" customHeight="1">
      <c r="B630" s="77"/>
    </row>
    <row r="631" spans="2:2" ht="14.25" customHeight="1">
      <c r="B631" s="77"/>
    </row>
    <row r="632" spans="2:2" ht="14.25" customHeight="1">
      <c r="B632" s="77"/>
    </row>
    <row r="633" spans="2:2" ht="14.25" customHeight="1">
      <c r="B633" s="77"/>
    </row>
    <row r="634" spans="2:2" ht="14.25" customHeight="1">
      <c r="B634" s="77"/>
    </row>
    <row r="635" spans="2:2" ht="14.25" customHeight="1">
      <c r="B635" s="77"/>
    </row>
    <row r="636" spans="2:2" ht="14.25" customHeight="1">
      <c r="B636" s="77"/>
    </row>
    <row r="637" spans="2:2" ht="14.25" customHeight="1">
      <c r="B637" s="77"/>
    </row>
    <row r="638" spans="2:2" ht="14.25" customHeight="1">
      <c r="B638" s="77"/>
    </row>
    <row r="639" spans="2:2" ht="14.25" customHeight="1">
      <c r="B639" s="77"/>
    </row>
    <row r="640" spans="2:2" ht="14.25" customHeight="1">
      <c r="B640" s="77"/>
    </row>
    <row r="641" spans="2:2" ht="14.25" customHeight="1">
      <c r="B641" s="77"/>
    </row>
    <row r="642" spans="2:2" ht="14.25" customHeight="1">
      <c r="B642" s="77"/>
    </row>
    <row r="643" spans="2:2" ht="14.25" customHeight="1">
      <c r="B643" s="77"/>
    </row>
    <row r="644" spans="2:2" ht="14.25" customHeight="1">
      <c r="B644" s="77"/>
    </row>
    <row r="645" spans="2:2" ht="14.25" customHeight="1">
      <c r="B645" s="77"/>
    </row>
    <row r="646" spans="2:2" ht="14.25" customHeight="1">
      <c r="B646" s="77"/>
    </row>
    <row r="647" spans="2:2" ht="14.25" customHeight="1">
      <c r="B647" s="77"/>
    </row>
    <row r="648" spans="2:2" ht="14.25" customHeight="1">
      <c r="B648" s="77"/>
    </row>
    <row r="649" spans="2:2" ht="14.25" customHeight="1">
      <c r="B649" s="77"/>
    </row>
    <row r="650" spans="2:2" ht="14.25" customHeight="1">
      <c r="B650" s="77"/>
    </row>
    <row r="651" spans="2:2" ht="14.25" customHeight="1">
      <c r="B651" s="77"/>
    </row>
    <row r="652" spans="2:2" ht="14.25" customHeight="1">
      <c r="B652" s="77"/>
    </row>
    <row r="653" spans="2:2" ht="14.25" customHeight="1">
      <c r="B653" s="77"/>
    </row>
    <row r="654" spans="2:2" ht="14.25" customHeight="1">
      <c r="B654" s="77"/>
    </row>
    <row r="655" spans="2:2" ht="14.25" customHeight="1">
      <c r="B655" s="77"/>
    </row>
    <row r="656" spans="2:2" ht="14.25" customHeight="1">
      <c r="B656" s="77"/>
    </row>
    <row r="657" spans="2:2" ht="14.25" customHeight="1">
      <c r="B657" s="77"/>
    </row>
    <row r="658" spans="2:2" ht="14.25" customHeight="1">
      <c r="B658" s="77"/>
    </row>
    <row r="659" spans="2:2" ht="14.25" customHeight="1">
      <c r="B659" s="77"/>
    </row>
    <row r="660" spans="2:2" ht="14.25" customHeight="1">
      <c r="B660" s="77"/>
    </row>
    <row r="661" spans="2:2" ht="14.25" customHeight="1">
      <c r="B661" s="77"/>
    </row>
    <row r="662" spans="2:2" ht="14.25" customHeight="1">
      <c r="B662" s="77"/>
    </row>
    <row r="663" spans="2:2" ht="14.25" customHeight="1">
      <c r="B663" s="77"/>
    </row>
    <row r="664" spans="2:2" ht="14.25" customHeight="1">
      <c r="B664" s="77"/>
    </row>
    <row r="665" spans="2:2" ht="14.25" customHeight="1">
      <c r="B665" s="77"/>
    </row>
    <row r="666" spans="2:2" ht="14.25" customHeight="1">
      <c r="B666" s="77"/>
    </row>
    <row r="667" spans="2:2" ht="14.25" customHeight="1">
      <c r="B667" s="77"/>
    </row>
    <row r="668" spans="2:2" ht="14.25" customHeight="1">
      <c r="B668" s="77"/>
    </row>
    <row r="669" spans="2:2" ht="14.25" customHeight="1">
      <c r="B669" s="77"/>
    </row>
    <row r="670" spans="2:2" ht="14.25" customHeight="1">
      <c r="B670" s="77"/>
    </row>
    <row r="671" spans="2:2" ht="14.25" customHeight="1">
      <c r="B671" s="77"/>
    </row>
    <row r="672" spans="2:2" ht="14.25" customHeight="1">
      <c r="B672" s="77"/>
    </row>
    <row r="673" spans="2:2" ht="14.25" customHeight="1">
      <c r="B673" s="77"/>
    </row>
    <row r="674" spans="2:2" ht="14.25" customHeight="1">
      <c r="B674" s="77"/>
    </row>
    <row r="675" spans="2:2" ht="14.25" customHeight="1">
      <c r="B675" s="77"/>
    </row>
    <row r="676" spans="2:2" ht="14.25" customHeight="1">
      <c r="B676" s="77"/>
    </row>
    <row r="677" spans="2:2" ht="14.25" customHeight="1">
      <c r="B677" s="77"/>
    </row>
    <row r="678" spans="2:2" ht="14.25" customHeight="1">
      <c r="B678" s="77"/>
    </row>
    <row r="679" spans="2:2" ht="14.25" customHeight="1">
      <c r="B679" s="77"/>
    </row>
    <row r="680" spans="2:2" ht="14.25" customHeight="1">
      <c r="B680" s="77"/>
    </row>
    <row r="681" spans="2:2" ht="14.25" customHeight="1">
      <c r="B681" s="77"/>
    </row>
    <row r="682" spans="2:2" ht="14.25" customHeight="1">
      <c r="B682" s="77"/>
    </row>
    <row r="683" spans="2:2" ht="14.25" customHeight="1">
      <c r="B683" s="77"/>
    </row>
    <row r="684" spans="2:2" ht="14.25" customHeight="1">
      <c r="B684" s="77"/>
    </row>
    <row r="685" spans="2:2" ht="14.25" customHeight="1">
      <c r="B685" s="77"/>
    </row>
    <row r="686" spans="2:2" ht="14.25" customHeight="1">
      <c r="B686" s="77"/>
    </row>
    <row r="687" spans="2:2" ht="14.25" customHeight="1">
      <c r="B687" s="77"/>
    </row>
    <row r="688" spans="2:2" ht="14.25" customHeight="1">
      <c r="B688" s="77"/>
    </row>
    <row r="689" spans="2:2" ht="14.25" customHeight="1">
      <c r="B689" s="77"/>
    </row>
    <row r="690" spans="2:2" ht="14.25" customHeight="1">
      <c r="B690" s="77"/>
    </row>
    <row r="691" spans="2:2" ht="14.25" customHeight="1">
      <c r="B691" s="77"/>
    </row>
    <row r="692" spans="2:2" ht="14.25" customHeight="1">
      <c r="B692" s="77"/>
    </row>
    <row r="693" spans="2:2" ht="14.25" customHeight="1">
      <c r="B693" s="77"/>
    </row>
    <row r="694" spans="2:2" ht="14.25" customHeight="1">
      <c r="B694" s="77"/>
    </row>
    <row r="695" spans="2:2" ht="14.25" customHeight="1">
      <c r="B695" s="77"/>
    </row>
    <row r="696" spans="2:2" ht="14.25" customHeight="1">
      <c r="B696" s="77"/>
    </row>
    <row r="697" spans="2:2" ht="14.25" customHeight="1">
      <c r="B697" s="77"/>
    </row>
    <row r="698" spans="2:2" ht="14.25" customHeight="1">
      <c r="B698" s="77"/>
    </row>
    <row r="699" spans="2:2" ht="14.25" customHeight="1">
      <c r="B699" s="77"/>
    </row>
    <row r="700" spans="2:2" ht="14.25" customHeight="1">
      <c r="B700" s="77"/>
    </row>
    <row r="701" spans="2:2" ht="14.25" customHeight="1">
      <c r="B701" s="77"/>
    </row>
    <row r="702" spans="2:2" ht="14.25" customHeight="1">
      <c r="B702" s="77"/>
    </row>
    <row r="703" spans="2:2" ht="14.25" customHeight="1">
      <c r="B703" s="77"/>
    </row>
    <row r="704" spans="2:2" ht="14.25" customHeight="1">
      <c r="B704" s="77"/>
    </row>
    <row r="705" spans="2:2" ht="14.25" customHeight="1">
      <c r="B705" s="77"/>
    </row>
    <row r="706" spans="2:2" ht="14.25" customHeight="1">
      <c r="B706" s="77"/>
    </row>
    <row r="707" spans="2:2" ht="14.25" customHeight="1">
      <c r="B707" s="77"/>
    </row>
    <row r="708" spans="2:2" ht="14.25" customHeight="1">
      <c r="B708" s="77"/>
    </row>
    <row r="709" spans="2:2" ht="14.25" customHeight="1">
      <c r="B709" s="77"/>
    </row>
    <row r="710" spans="2:2" ht="14.25" customHeight="1">
      <c r="B710" s="77"/>
    </row>
    <row r="711" spans="2:2" ht="14.25" customHeight="1">
      <c r="B711" s="77"/>
    </row>
    <row r="712" spans="2:2" ht="14.25" customHeight="1">
      <c r="B712" s="77"/>
    </row>
    <row r="713" spans="2:2" ht="14.25" customHeight="1">
      <c r="B713" s="77"/>
    </row>
    <row r="714" spans="2:2" ht="14.25" customHeight="1">
      <c r="B714" s="77"/>
    </row>
    <row r="715" spans="2:2" ht="14.25" customHeight="1">
      <c r="B715" s="77"/>
    </row>
    <row r="716" spans="2:2" ht="14.25" customHeight="1">
      <c r="B716" s="77"/>
    </row>
    <row r="717" spans="2:2" ht="14.25" customHeight="1">
      <c r="B717" s="77"/>
    </row>
    <row r="718" spans="2:2" ht="14.25" customHeight="1">
      <c r="B718" s="77"/>
    </row>
    <row r="719" spans="2:2" ht="14.25" customHeight="1">
      <c r="B719" s="77"/>
    </row>
    <row r="720" spans="2:2" ht="14.25" customHeight="1">
      <c r="B720" s="77"/>
    </row>
    <row r="721" spans="2:2" ht="14.25" customHeight="1">
      <c r="B721" s="77"/>
    </row>
    <row r="722" spans="2:2" ht="14.25" customHeight="1">
      <c r="B722" s="77"/>
    </row>
    <row r="723" spans="2:2" ht="14.25" customHeight="1">
      <c r="B723" s="77"/>
    </row>
    <row r="724" spans="2:2" ht="14.25" customHeight="1">
      <c r="B724" s="77"/>
    </row>
    <row r="725" spans="2:2" ht="14.25" customHeight="1">
      <c r="B725" s="77"/>
    </row>
    <row r="726" spans="2:2" ht="14.25" customHeight="1">
      <c r="B726" s="77"/>
    </row>
    <row r="727" spans="2:2" ht="14.25" customHeight="1">
      <c r="B727" s="77"/>
    </row>
    <row r="728" spans="2:2" ht="14.25" customHeight="1">
      <c r="B728" s="77"/>
    </row>
    <row r="729" spans="2:2" ht="14.25" customHeight="1">
      <c r="B729" s="77"/>
    </row>
    <row r="730" spans="2:2" ht="14.25" customHeight="1">
      <c r="B730" s="77"/>
    </row>
    <row r="731" spans="2:2" ht="14.25" customHeight="1">
      <c r="B731" s="77"/>
    </row>
    <row r="732" spans="2:2" ht="14.25" customHeight="1">
      <c r="B732" s="77"/>
    </row>
    <row r="733" spans="2:2" ht="14.25" customHeight="1">
      <c r="B733" s="77"/>
    </row>
    <row r="734" spans="2:2" ht="14.25" customHeight="1">
      <c r="B734" s="77"/>
    </row>
    <row r="735" spans="2:2" ht="14.25" customHeight="1">
      <c r="B735" s="77"/>
    </row>
    <row r="736" spans="2:2" ht="14.25" customHeight="1">
      <c r="B736" s="77"/>
    </row>
    <row r="737" spans="2:2" ht="14.25" customHeight="1">
      <c r="B737" s="77"/>
    </row>
    <row r="738" spans="2:2" ht="14.25" customHeight="1">
      <c r="B738" s="77"/>
    </row>
    <row r="739" spans="2:2" ht="14.25" customHeight="1">
      <c r="B739" s="77"/>
    </row>
    <row r="740" spans="2:2" ht="14.25" customHeight="1">
      <c r="B740" s="77"/>
    </row>
    <row r="741" spans="2:2" ht="14.25" customHeight="1">
      <c r="B741" s="77"/>
    </row>
    <row r="742" spans="2:2" ht="14.25" customHeight="1">
      <c r="B742" s="77"/>
    </row>
    <row r="743" spans="2:2" ht="14.25" customHeight="1">
      <c r="B743" s="77"/>
    </row>
    <row r="744" spans="2:2" ht="14.25" customHeight="1">
      <c r="B744" s="77"/>
    </row>
    <row r="745" spans="2:2" ht="14.25" customHeight="1">
      <c r="B745" s="77"/>
    </row>
    <row r="746" spans="2:2" ht="14.25" customHeight="1">
      <c r="B746" s="77"/>
    </row>
    <row r="747" spans="2:2" ht="14.25" customHeight="1">
      <c r="B747" s="77"/>
    </row>
    <row r="748" spans="2:2" ht="14.25" customHeight="1">
      <c r="B748" s="77"/>
    </row>
    <row r="749" spans="2:2" ht="14.25" customHeight="1">
      <c r="B749" s="77"/>
    </row>
    <row r="750" spans="2:2" ht="14.25" customHeight="1">
      <c r="B750" s="77"/>
    </row>
    <row r="751" spans="2:2" ht="14.25" customHeight="1">
      <c r="B751" s="77"/>
    </row>
    <row r="752" spans="2:2" ht="14.25" customHeight="1">
      <c r="B752" s="77"/>
    </row>
    <row r="753" spans="2:2" ht="14.25" customHeight="1">
      <c r="B753" s="77"/>
    </row>
    <row r="754" spans="2:2" ht="14.25" customHeight="1">
      <c r="B754" s="77"/>
    </row>
    <row r="755" spans="2:2" ht="14.25" customHeight="1">
      <c r="B755" s="77"/>
    </row>
    <row r="756" spans="2:2" ht="14.25" customHeight="1">
      <c r="B756" s="77"/>
    </row>
    <row r="757" spans="2:2" ht="14.25" customHeight="1">
      <c r="B757" s="77"/>
    </row>
    <row r="758" spans="2:2" ht="14.25" customHeight="1">
      <c r="B758" s="77"/>
    </row>
    <row r="759" spans="2:2" ht="14.25" customHeight="1">
      <c r="B759" s="77"/>
    </row>
    <row r="760" spans="2:2" ht="14.25" customHeight="1">
      <c r="B760" s="77"/>
    </row>
    <row r="761" spans="2:2" ht="14.25" customHeight="1">
      <c r="B761" s="77"/>
    </row>
    <row r="762" spans="2:2" ht="14.25" customHeight="1">
      <c r="B762" s="77"/>
    </row>
    <row r="763" spans="2:2" ht="14.25" customHeight="1">
      <c r="B763" s="77"/>
    </row>
    <row r="764" spans="2:2" ht="14.25" customHeight="1">
      <c r="B764" s="77"/>
    </row>
    <row r="765" spans="2:2" ht="14.25" customHeight="1">
      <c r="B765" s="77"/>
    </row>
    <row r="766" spans="2:2" ht="14.25" customHeight="1">
      <c r="B766" s="77"/>
    </row>
    <row r="767" spans="2:2" ht="14.25" customHeight="1">
      <c r="B767" s="77"/>
    </row>
    <row r="768" spans="2:2" ht="14.25" customHeight="1">
      <c r="B768" s="77"/>
    </row>
    <row r="769" spans="2:2" ht="14.25" customHeight="1">
      <c r="B769" s="77"/>
    </row>
    <row r="770" spans="2:2" ht="14.25" customHeight="1">
      <c r="B770" s="77"/>
    </row>
    <row r="771" spans="2:2" ht="14.25" customHeight="1">
      <c r="B771" s="77"/>
    </row>
    <row r="772" spans="2:2" ht="14.25" customHeight="1">
      <c r="B772" s="77"/>
    </row>
    <row r="773" spans="2:2" ht="14.25" customHeight="1">
      <c r="B773" s="77"/>
    </row>
    <row r="774" spans="2:2" ht="14.25" customHeight="1">
      <c r="B774" s="77"/>
    </row>
    <row r="775" spans="2:2" ht="14.25" customHeight="1">
      <c r="B775" s="77"/>
    </row>
    <row r="776" spans="2:2" ht="14.25" customHeight="1">
      <c r="B776" s="77"/>
    </row>
    <row r="777" spans="2:2" ht="14.25" customHeight="1">
      <c r="B777" s="77"/>
    </row>
    <row r="778" spans="2:2" ht="14.25" customHeight="1">
      <c r="B778" s="77"/>
    </row>
    <row r="779" spans="2:2" ht="14.25" customHeight="1">
      <c r="B779" s="77"/>
    </row>
    <row r="780" spans="2:2" ht="14.25" customHeight="1">
      <c r="B780" s="77"/>
    </row>
    <row r="781" spans="2:2" ht="14.25" customHeight="1">
      <c r="B781" s="77"/>
    </row>
    <row r="782" spans="2:2" ht="14.25" customHeight="1">
      <c r="B782" s="77"/>
    </row>
    <row r="783" spans="2:2" ht="14.25" customHeight="1">
      <c r="B783" s="77"/>
    </row>
    <row r="784" spans="2:2" ht="14.25" customHeight="1">
      <c r="B784" s="77"/>
    </row>
    <row r="785" spans="2:2" ht="14.25" customHeight="1">
      <c r="B785" s="77"/>
    </row>
    <row r="786" spans="2:2" ht="14.25" customHeight="1">
      <c r="B786" s="77"/>
    </row>
    <row r="787" spans="2:2" ht="14.25" customHeight="1">
      <c r="B787" s="77"/>
    </row>
    <row r="788" spans="2:2" ht="14.25" customHeight="1">
      <c r="B788" s="77"/>
    </row>
    <row r="789" spans="2:2" ht="14.25" customHeight="1">
      <c r="B789" s="77"/>
    </row>
    <row r="790" spans="2:2" ht="14.25" customHeight="1">
      <c r="B790" s="77"/>
    </row>
    <row r="791" spans="2:2" ht="14.25" customHeight="1">
      <c r="B791" s="77"/>
    </row>
    <row r="792" spans="2:2" ht="14.25" customHeight="1">
      <c r="B792" s="77"/>
    </row>
    <row r="793" spans="2:2" ht="14.25" customHeight="1">
      <c r="B793" s="77"/>
    </row>
    <row r="794" spans="2:2" ht="14.25" customHeight="1">
      <c r="B794" s="77"/>
    </row>
    <row r="795" spans="2:2" ht="14.25" customHeight="1">
      <c r="B795" s="77"/>
    </row>
    <row r="796" spans="2:2" ht="14.25" customHeight="1">
      <c r="B796" s="77"/>
    </row>
    <row r="797" spans="2:2" ht="14.25" customHeight="1">
      <c r="B797" s="77"/>
    </row>
    <row r="798" spans="2:2" ht="14.25" customHeight="1">
      <c r="B798" s="77"/>
    </row>
    <row r="799" spans="2:2" ht="14.25" customHeight="1">
      <c r="B799" s="77"/>
    </row>
    <row r="800" spans="2:2" ht="14.25" customHeight="1">
      <c r="B800" s="77"/>
    </row>
    <row r="801" spans="2:2" ht="14.25" customHeight="1">
      <c r="B801" s="77"/>
    </row>
    <row r="802" spans="2:2" ht="14.25" customHeight="1">
      <c r="B802" s="77"/>
    </row>
    <row r="803" spans="2:2" ht="14.25" customHeight="1">
      <c r="B803" s="77"/>
    </row>
    <row r="804" spans="2:2" ht="14.25" customHeight="1">
      <c r="B804" s="77"/>
    </row>
    <row r="805" spans="2:2" ht="14.25" customHeight="1">
      <c r="B805" s="77"/>
    </row>
    <row r="806" spans="2:2" ht="14.25" customHeight="1">
      <c r="B806" s="77"/>
    </row>
    <row r="807" spans="2:2" ht="14.25" customHeight="1">
      <c r="B807" s="77"/>
    </row>
    <row r="808" spans="2:2" ht="14.25" customHeight="1">
      <c r="B808" s="77"/>
    </row>
    <row r="809" spans="2:2" ht="14.25" customHeight="1">
      <c r="B809" s="77"/>
    </row>
    <row r="810" spans="2:2" ht="14.25" customHeight="1">
      <c r="B810" s="77"/>
    </row>
    <row r="811" spans="2:2" ht="14.25" customHeight="1">
      <c r="B811" s="77"/>
    </row>
    <row r="812" spans="2:2" ht="14.25" customHeight="1">
      <c r="B812" s="77"/>
    </row>
    <row r="813" spans="2:2" ht="14.25" customHeight="1">
      <c r="B813" s="77"/>
    </row>
    <row r="814" spans="2:2" ht="14.25" customHeight="1">
      <c r="B814" s="77"/>
    </row>
    <row r="815" spans="2:2" ht="14.25" customHeight="1">
      <c r="B815" s="77"/>
    </row>
    <row r="816" spans="2:2" ht="14.25" customHeight="1">
      <c r="B816" s="77"/>
    </row>
    <row r="817" spans="2:2" ht="14.25" customHeight="1">
      <c r="B817" s="77"/>
    </row>
    <row r="818" spans="2:2" ht="14.25" customHeight="1">
      <c r="B818" s="77"/>
    </row>
    <row r="819" spans="2:2" ht="14.25" customHeight="1">
      <c r="B819" s="77"/>
    </row>
    <row r="820" spans="2:2" ht="14.25" customHeight="1">
      <c r="B820" s="77"/>
    </row>
    <row r="821" spans="2:2" ht="14.25" customHeight="1">
      <c r="B821" s="77"/>
    </row>
    <row r="822" spans="2:2" ht="14.25" customHeight="1">
      <c r="B822" s="77"/>
    </row>
    <row r="823" spans="2:2" ht="14.25" customHeight="1">
      <c r="B823" s="77"/>
    </row>
    <row r="824" spans="2:2" ht="14.25" customHeight="1">
      <c r="B824" s="77"/>
    </row>
    <row r="825" spans="2:2" ht="14.25" customHeight="1">
      <c r="B825" s="77"/>
    </row>
    <row r="826" spans="2:2" ht="14.25" customHeight="1">
      <c r="B826" s="77"/>
    </row>
    <row r="827" spans="2:2" ht="14.25" customHeight="1">
      <c r="B827" s="77"/>
    </row>
    <row r="828" spans="2:2" ht="14.25" customHeight="1">
      <c r="B828" s="77"/>
    </row>
    <row r="829" spans="2:2" ht="14.25" customHeight="1">
      <c r="B829" s="77"/>
    </row>
    <row r="830" spans="2:2" ht="14.25" customHeight="1">
      <c r="B830" s="77"/>
    </row>
    <row r="831" spans="2:2" ht="14.25" customHeight="1">
      <c r="B831" s="77"/>
    </row>
    <row r="832" spans="2:2" ht="14.25" customHeight="1">
      <c r="B832" s="77"/>
    </row>
    <row r="833" spans="2:2" ht="14.25" customHeight="1">
      <c r="B833" s="77"/>
    </row>
    <row r="834" spans="2:2" ht="14.25" customHeight="1">
      <c r="B834" s="77"/>
    </row>
    <row r="835" spans="2:2" ht="14.25" customHeight="1">
      <c r="B835" s="77"/>
    </row>
    <row r="836" spans="2:2" ht="14.25" customHeight="1">
      <c r="B836" s="77"/>
    </row>
    <row r="837" spans="2:2" ht="14.25" customHeight="1">
      <c r="B837" s="77"/>
    </row>
    <row r="838" spans="2:2" ht="14.25" customHeight="1">
      <c r="B838" s="77"/>
    </row>
    <row r="839" spans="2:2" ht="14.25" customHeight="1">
      <c r="B839" s="77"/>
    </row>
    <row r="840" spans="2:2" ht="14.25" customHeight="1">
      <c r="B840" s="77"/>
    </row>
    <row r="841" spans="2:2" ht="14.25" customHeight="1">
      <c r="B841" s="77"/>
    </row>
    <row r="842" spans="2:2" ht="14.25" customHeight="1">
      <c r="B842" s="77"/>
    </row>
    <row r="843" spans="2:2" ht="14.25" customHeight="1">
      <c r="B843" s="77"/>
    </row>
    <row r="844" spans="2:2" ht="14.25" customHeight="1">
      <c r="B844" s="77"/>
    </row>
    <row r="845" spans="2:2" ht="14.25" customHeight="1">
      <c r="B845" s="77"/>
    </row>
    <row r="846" spans="2:2" ht="14.25" customHeight="1">
      <c r="B846" s="77"/>
    </row>
    <row r="847" spans="2:2" ht="14.25" customHeight="1">
      <c r="B847" s="77"/>
    </row>
    <row r="848" spans="2:2" ht="14.25" customHeight="1">
      <c r="B848" s="77"/>
    </row>
    <row r="849" spans="2:2" ht="14.25" customHeight="1">
      <c r="B849" s="77"/>
    </row>
    <row r="850" spans="2:2" ht="14.25" customHeight="1">
      <c r="B850" s="77"/>
    </row>
    <row r="851" spans="2:2" ht="14.25" customHeight="1">
      <c r="B851" s="77"/>
    </row>
    <row r="852" spans="2:2" ht="14.25" customHeight="1">
      <c r="B852" s="77"/>
    </row>
    <row r="853" spans="2:2" ht="14.25" customHeight="1">
      <c r="B853" s="77"/>
    </row>
    <row r="854" spans="2:2" ht="14.25" customHeight="1">
      <c r="B854" s="77"/>
    </row>
    <row r="855" spans="2:2" ht="14.25" customHeight="1">
      <c r="B855" s="77"/>
    </row>
    <row r="856" spans="2:2" ht="14.25" customHeight="1">
      <c r="B856" s="77"/>
    </row>
    <row r="857" spans="2:2" ht="14.25" customHeight="1">
      <c r="B857" s="77"/>
    </row>
    <row r="858" spans="2:2" ht="14.25" customHeight="1">
      <c r="B858" s="77"/>
    </row>
    <row r="859" spans="2:2" ht="14.25" customHeight="1">
      <c r="B859" s="77"/>
    </row>
    <row r="860" spans="2:2" ht="14.25" customHeight="1">
      <c r="B860" s="77"/>
    </row>
    <row r="861" spans="2:2" ht="14.25" customHeight="1">
      <c r="B861" s="77"/>
    </row>
    <row r="862" spans="2:2" ht="14.25" customHeight="1">
      <c r="B862" s="77"/>
    </row>
    <row r="863" spans="2:2" ht="14.25" customHeight="1">
      <c r="B863" s="77"/>
    </row>
    <row r="864" spans="2:2" ht="14.25" customHeight="1">
      <c r="B864" s="77"/>
    </row>
    <row r="865" spans="2:2" ht="14.25" customHeight="1">
      <c r="B865" s="77"/>
    </row>
    <row r="866" spans="2:2" ht="14.25" customHeight="1">
      <c r="B866" s="77"/>
    </row>
    <row r="867" spans="2:2" ht="14.25" customHeight="1">
      <c r="B867" s="77"/>
    </row>
    <row r="868" spans="2:2" ht="14.25" customHeight="1">
      <c r="B868" s="77"/>
    </row>
    <row r="869" spans="2:2" ht="14.25" customHeight="1">
      <c r="B869" s="77"/>
    </row>
    <row r="870" spans="2:2" ht="14.25" customHeight="1">
      <c r="B870" s="77"/>
    </row>
    <row r="871" spans="2:2" ht="14.25" customHeight="1">
      <c r="B871" s="77"/>
    </row>
    <row r="872" spans="2:2" ht="14.25" customHeight="1">
      <c r="B872" s="77"/>
    </row>
    <row r="873" spans="2:2" ht="14.25" customHeight="1">
      <c r="B873" s="77"/>
    </row>
    <row r="874" spans="2:2" ht="14.25" customHeight="1">
      <c r="B874" s="77"/>
    </row>
    <row r="875" spans="2:2" ht="14.25" customHeight="1">
      <c r="B875" s="77"/>
    </row>
    <row r="876" spans="2:2" ht="14.25" customHeight="1">
      <c r="B876" s="77"/>
    </row>
    <row r="877" spans="2:2" ht="14.25" customHeight="1">
      <c r="B877" s="77"/>
    </row>
    <row r="878" spans="2:2" ht="14.25" customHeight="1">
      <c r="B878" s="77"/>
    </row>
    <row r="879" spans="2:2" ht="14.25" customHeight="1">
      <c r="B879" s="77"/>
    </row>
    <row r="880" spans="2:2" ht="14.25" customHeight="1">
      <c r="B880" s="77"/>
    </row>
    <row r="881" spans="2:2" ht="14.25" customHeight="1">
      <c r="B881" s="77"/>
    </row>
    <row r="882" spans="2:2" ht="14.25" customHeight="1">
      <c r="B882" s="77"/>
    </row>
    <row r="883" spans="2:2" ht="14.25" customHeight="1">
      <c r="B883" s="77"/>
    </row>
    <row r="884" spans="2:2" ht="14.25" customHeight="1">
      <c r="B884" s="77"/>
    </row>
    <row r="885" spans="2:2" ht="14.25" customHeight="1">
      <c r="B885" s="77"/>
    </row>
    <row r="886" spans="2:2" ht="14.25" customHeight="1">
      <c r="B886" s="77"/>
    </row>
    <row r="887" spans="2:2" ht="14.25" customHeight="1">
      <c r="B887" s="77"/>
    </row>
    <row r="888" spans="2:2" ht="14.25" customHeight="1">
      <c r="B888" s="77"/>
    </row>
    <row r="889" spans="2:2" ht="14.25" customHeight="1">
      <c r="B889" s="77"/>
    </row>
    <row r="890" spans="2:2" ht="14.25" customHeight="1">
      <c r="B890" s="77"/>
    </row>
    <row r="891" spans="2:2" ht="14.25" customHeight="1">
      <c r="B891" s="77"/>
    </row>
    <row r="892" spans="2:2" ht="14.25" customHeight="1">
      <c r="B892" s="77"/>
    </row>
    <row r="893" spans="2:2" ht="14.25" customHeight="1">
      <c r="B893" s="77"/>
    </row>
    <row r="894" spans="2:2" ht="14.25" customHeight="1">
      <c r="B894" s="77"/>
    </row>
    <row r="895" spans="2:2" ht="14.25" customHeight="1">
      <c r="B895" s="77"/>
    </row>
    <row r="896" spans="2:2" ht="14.25" customHeight="1">
      <c r="B896" s="77"/>
    </row>
    <row r="897" spans="2:2" ht="14.25" customHeight="1">
      <c r="B897" s="77"/>
    </row>
    <row r="898" spans="2:2" ht="14.25" customHeight="1">
      <c r="B898" s="77"/>
    </row>
    <row r="899" spans="2:2" ht="14.25" customHeight="1">
      <c r="B899" s="77"/>
    </row>
    <row r="900" spans="2:2" ht="14.25" customHeight="1">
      <c r="B900" s="77"/>
    </row>
    <row r="901" spans="2:2" ht="14.25" customHeight="1">
      <c r="B901" s="77"/>
    </row>
    <row r="902" spans="2:2" ht="14.25" customHeight="1">
      <c r="B902" s="77"/>
    </row>
    <row r="903" spans="2:2" ht="14.25" customHeight="1">
      <c r="B903" s="77"/>
    </row>
    <row r="904" spans="2:2" ht="14.25" customHeight="1">
      <c r="B904" s="77"/>
    </row>
    <row r="905" spans="2:2" ht="14.25" customHeight="1">
      <c r="B905" s="77"/>
    </row>
    <row r="906" spans="2:2" ht="14.25" customHeight="1">
      <c r="B906" s="77"/>
    </row>
    <row r="907" spans="2:2" ht="14.25" customHeight="1">
      <c r="B907" s="77"/>
    </row>
    <row r="908" spans="2:2" ht="14.25" customHeight="1">
      <c r="B908" s="77"/>
    </row>
    <row r="909" spans="2:2" ht="14.25" customHeight="1">
      <c r="B909" s="77"/>
    </row>
    <row r="910" spans="2:2" ht="14.25" customHeight="1">
      <c r="B910" s="77"/>
    </row>
    <row r="911" spans="2:2" ht="14.25" customHeight="1">
      <c r="B911" s="77"/>
    </row>
    <row r="912" spans="2:2" ht="14.25" customHeight="1">
      <c r="B912" s="77"/>
    </row>
    <row r="913" spans="2:2" ht="14.25" customHeight="1">
      <c r="B913" s="77"/>
    </row>
    <row r="914" spans="2:2" ht="14.25" customHeight="1">
      <c r="B914" s="77"/>
    </row>
    <row r="915" spans="2:2" ht="14.25" customHeight="1">
      <c r="B915" s="77"/>
    </row>
    <row r="916" spans="2:2" ht="14.25" customHeight="1">
      <c r="B916" s="77"/>
    </row>
    <row r="917" spans="2:2" ht="14.25" customHeight="1">
      <c r="B917" s="77"/>
    </row>
    <row r="918" spans="2:2" ht="14.25" customHeight="1">
      <c r="B918" s="77"/>
    </row>
    <row r="919" spans="2:2" ht="14.25" customHeight="1">
      <c r="B919" s="77"/>
    </row>
    <row r="920" spans="2:2" ht="14.25" customHeight="1">
      <c r="B920" s="77"/>
    </row>
    <row r="921" spans="2:2" ht="14.25" customHeight="1">
      <c r="B921" s="77"/>
    </row>
    <row r="922" spans="2:2" ht="14.25" customHeight="1">
      <c r="B922" s="77"/>
    </row>
    <row r="923" spans="2:2" ht="14.25" customHeight="1">
      <c r="B923" s="77"/>
    </row>
    <row r="924" spans="2:2" ht="14.25" customHeight="1">
      <c r="B924" s="77"/>
    </row>
    <row r="925" spans="2:2" ht="14.25" customHeight="1">
      <c r="B925" s="77"/>
    </row>
    <row r="926" spans="2:2" ht="14.25" customHeight="1">
      <c r="B926" s="77"/>
    </row>
    <row r="927" spans="2:2" ht="14.25" customHeight="1">
      <c r="B927" s="77"/>
    </row>
    <row r="928" spans="2:2" ht="14.25" customHeight="1">
      <c r="B928" s="77"/>
    </row>
    <row r="929" spans="2:2" ht="14.25" customHeight="1">
      <c r="B929" s="77"/>
    </row>
    <row r="930" spans="2:2" ht="14.25" customHeight="1">
      <c r="B930" s="77"/>
    </row>
    <row r="931" spans="2:2" ht="14.25" customHeight="1">
      <c r="B931" s="77"/>
    </row>
    <row r="932" spans="2:2" ht="14.25" customHeight="1">
      <c r="B932" s="77"/>
    </row>
    <row r="933" spans="2:2" ht="14.25" customHeight="1">
      <c r="B933" s="77"/>
    </row>
    <row r="934" spans="2:2" ht="14.25" customHeight="1">
      <c r="B934" s="77"/>
    </row>
    <row r="935" spans="2:2" ht="14.25" customHeight="1">
      <c r="B935" s="77"/>
    </row>
    <row r="936" spans="2:2" ht="14.25" customHeight="1">
      <c r="B936" s="77"/>
    </row>
    <row r="937" spans="2:2" ht="14.25" customHeight="1">
      <c r="B937" s="77"/>
    </row>
    <row r="938" spans="2:2" ht="14.25" customHeight="1">
      <c r="B938" s="77"/>
    </row>
    <row r="939" spans="2:2" ht="14.25" customHeight="1">
      <c r="B939" s="77"/>
    </row>
    <row r="940" spans="2:2" ht="14.25" customHeight="1">
      <c r="B940" s="77"/>
    </row>
    <row r="941" spans="2:2" ht="14.25" customHeight="1">
      <c r="B941" s="77"/>
    </row>
    <row r="942" spans="2:2" ht="14.25" customHeight="1">
      <c r="B942" s="77"/>
    </row>
    <row r="943" spans="2:2" ht="14.25" customHeight="1">
      <c r="B943" s="77"/>
    </row>
    <row r="944" spans="2:2" ht="14.25" customHeight="1">
      <c r="B944" s="77"/>
    </row>
    <row r="945" spans="2:2" ht="14.25" customHeight="1">
      <c r="B945" s="77"/>
    </row>
    <row r="946" spans="2:2" ht="14.25" customHeight="1">
      <c r="B946" s="77"/>
    </row>
    <row r="947" spans="2:2" ht="14.25" customHeight="1">
      <c r="B947" s="77"/>
    </row>
    <row r="948" spans="2:2" ht="14.25" customHeight="1">
      <c r="B948" s="77"/>
    </row>
    <row r="949" spans="2:2" ht="14.25" customHeight="1">
      <c r="B949" s="77"/>
    </row>
    <row r="950" spans="2:2" ht="14.25" customHeight="1">
      <c r="B950" s="77"/>
    </row>
    <row r="951" spans="2:2" ht="14.25" customHeight="1">
      <c r="B951" s="77"/>
    </row>
    <row r="952" spans="2:2" ht="14.25" customHeight="1">
      <c r="B952" s="77"/>
    </row>
    <row r="953" spans="2:2" ht="14.25" customHeight="1">
      <c r="B953" s="77"/>
    </row>
    <row r="954" spans="2:2" ht="14.25" customHeight="1">
      <c r="B954" s="77"/>
    </row>
    <row r="955" spans="2:2" ht="14.25" customHeight="1">
      <c r="B955" s="77"/>
    </row>
    <row r="956" spans="2:2" ht="14.25" customHeight="1">
      <c r="B956" s="77"/>
    </row>
    <row r="957" spans="2:2" ht="14.25" customHeight="1">
      <c r="B957" s="77"/>
    </row>
    <row r="958" spans="2:2" ht="14.25" customHeight="1">
      <c r="B958" s="77"/>
    </row>
    <row r="959" spans="2:2" ht="14.25" customHeight="1">
      <c r="B959" s="77"/>
    </row>
    <row r="960" spans="2:2" ht="14.25" customHeight="1">
      <c r="B960" s="77"/>
    </row>
    <row r="961" spans="2:2" ht="14.25" customHeight="1">
      <c r="B961" s="77"/>
    </row>
    <row r="962" spans="2:2" ht="14.25" customHeight="1">
      <c r="B962" s="77"/>
    </row>
    <row r="963" spans="2:2" ht="14.25" customHeight="1">
      <c r="B963" s="77"/>
    </row>
    <row r="964" spans="2:2" ht="14.25" customHeight="1">
      <c r="B964" s="77"/>
    </row>
    <row r="965" spans="2:2" ht="14.25" customHeight="1">
      <c r="B965" s="77"/>
    </row>
    <row r="966" spans="2:2" ht="14.25" customHeight="1">
      <c r="B966" s="77"/>
    </row>
    <row r="967" spans="2:2" ht="14.25" customHeight="1">
      <c r="B967" s="77"/>
    </row>
    <row r="968" spans="2:2" ht="14.25" customHeight="1">
      <c r="B968" s="77"/>
    </row>
    <row r="969" spans="2:2" ht="14.25" customHeight="1">
      <c r="B969" s="77"/>
    </row>
    <row r="970" spans="2:2" ht="14.25" customHeight="1">
      <c r="B970" s="77"/>
    </row>
    <row r="971" spans="2:2" ht="14.25" customHeight="1">
      <c r="B971" s="77"/>
    </row>
    <row r="972" spans="2:2" ht="14.25" customHeight="1">
      <c r="B972" s="77"/>
    </row>
    <row r="973" spans="2:2" ht="14.25" customHeight="1">
      <c r="B973" s="77"/>
    </row>
    <row r="974" spans="2:2" ht="14.25" customHeight="1">
      <c r="B974" s="77"/>
    </row>
    <row r="975" spans="2:2" ht="14.25" customHeight="1">
      <c r="B975" s="77"/>
    </row>
    <row r="976" spans="2:2" ht="14.25" customHeight="1">
      <c r="B976" s="77"/>
    </row>
    <row r="977" spans="2:2" ht="14.25" customHeight="1">
      <c r="B977" s="77"/>
    </row>
    <row r="978" spans="2:2" ht="14.25" customHeight="1">
      <c r="B978" s="77"/>
    </row>
    <row r="979" spans="2:2" ht="14.25" customHeight="1">
      <c r="B979" s="77"/>
    </row>
    <row r="980" spans="2:2" ht="14.25" customHeight="1">
      <c r="B980" s="77"/>
    </row>
    <row r="981" spans="2:2" ht="14.25" customHeight="1">
      <c r="B981" s="77"/>
    </row>
    <row r="982" spans="2:2" ht="14.25" customHeight="1">
      <c r="B982" s="77"/>
    </row>
    <row r="983" spans="2:2" ht="14.25" customHeight="1">
      <c r="B983" s="77"/>
    </row>
    <row r="984" spans="2:2" ht="14.25" customHeight="1">
      <c r="B984" s="77"/>
    </row>
    <row r="985" spans="2:2" ht="14.25" customHeight="1">
      <c r="B985" s="77"/>
    </row>
    <row r="986" spans="2:2" ht="14.25" customHeight="1">
      <c r="B986" s="77"/>
    </row>
    <row r="987" spans="2:2" ht="14.25" customHeight="1">
      <c r="B987" s="77"/>
    </row>
    <row r="988" spans="2:2" ht="14.25" customHeight="1">
      <c r="B988" s="77"/>
    </row>
    <row r="989" spans="2:2" ht="14.25" customHeight="1">
      <c r="B989" s="77"/>
    </row>
    <row r="990" spans="2:2" ht="14.25" customHeight="1">
      <c r="B990" s="77"/>
    </row>
    <row r="991" spans="2:2" ht="14.25" customHeight="1">
      <c r="B991" s="77"/>
    </row>
    <row r="992" spans="2:2" ht="14.25" customHeight="1">
      <c r="B992" s="77"/>
    </row>
    <row r="993" spans="2:2" ht="14.25" customHeight="1">
      <c r="B993" s="77"/>
    </row>
    <row r="994" spans="2:2" ht="14.25" customHeight="1">
      <c r="B994" s="77"/>
    </row>
    <row r="995" spans="2:2" ht="14.25" customHeight="1">
      <c r="B995" s="77"/>
    </row>
    <row r="996" spans="2:2" ht="14.25" customHeight="1">
      <c r="B996" s="77"/>
    </row>
    <row r="997" spans="2:2" ht="14.25" customHeight="1">
      <c r="B997" s="77"/>
    </row>
    <row r="998" spans="2:2" ht="14.25" customHeight="1">
      <c r="B998" s="77"/>
    </row>
    <row r="999" spans="2:2" ht="14.25" customHeight="1">
      <c r="B999" s="77"/>
    </row>
    <row r="1000" spans="2:2" ht="14.25" customHeight="1">
      <c r="B1000" s="77"/>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1000"/>
  <sheetViews>
    <sheetView showGridLines="0" workbookViewId="0"/>
  </sheetViews>
  <sheetFormatPr defaultColWidth="14.42578125" defaultRowHeight="15" customHeight="1"/>
  <cols>
    <col min="1" max="1" width="3.42578125" customWidth="1"/>
    <col min="2" max="2" width="28.42578125" customWidth="1"/>
    <col min="3" max="3" width="137.42578125" customWidth="1"/>
    <col min="4" max="4" width="9.140625" customWidth="1"/>
    <col min="5" max="6" width="9.140625" hidden="1" customWidth="1"/>
    <col min="7" max="26" width="8" customWidth="1"/>
  </cols>
  <sheetData>
    <row r="1" spans="2:3" ht="14.25" customHeight="1">
      <c r="B1" s="382" t="s">
        <v>238</v>
      </c>
      <c r="C1" s="382" t="s">
        <v>256</v>
      </c>
    </row>
    <row r="2" spans="2:3" ht="14.25" customHeight="1">
      <c r="B2" s="262" t="s">
        <v>257</v>
      </c>
      <c r="C2" s="263" t="s">
        <v>258</v>
      </c>
    </row>
    <row r="3" spans="2:3" ht="14.25" customHeight="1">
      <c r="B3" s="262" t="s">
        <v>259</v>
      </c>
      <c r="C3" s="263" t="s">
        <v>260</v>
      </c>
    </row>
    <row r="4" spans="2:3" ht="14.25" customHeight="1">
      <c r="B4" s="262" t="s">
        <v>261</v>
      </c>
      <c r="C4" s="262" t="s">
        <v>262</v>
      </c>
    </row>
    <row r="5" spans="2:3" ht="14.25" customHeight="1">
      <c r="B5" s="262" t="s">
        <v>263</v>
      </c>
      <c r="C5" s="262" t="s">
        <v>264</v>
      </c>
    </row>
    <row r="6" spans="2:3" ht="14.25" customHeight="1">
      <c r="B6" s="262" t="s">
        <v>265</v>
      </c>
      <c r="C6" s="262" t="s">
        <v>99</v>
      </c>
    </row>
    <row r="7" spans="2:3" ht="14.25" customHeight="1">
      <c r="B7" s="262" t="s">
        <v>266</v>
      </c>
      <c r="C7" s="262" t="s">
        <v>267</v>
      </c>
    </row>
    <row r="8" spans="2:3" ht="14.25" customHeight="1">
      <c r="B8" s="262" t="s">
        <v>268</v>
      </c>
      <c r="C8" s="262" t="s">
        <v>269</v>
      </c>
    </row>
    <row r="9" spans="2:3" ht="14.25" customHeight="1">
      <c r="B9" s="264" t="s">
        <v>270</v>
      </c>
      <c r="C9" s="265" t="s">
        <v>271</v>
      </c>
    </row>
    <row r="10" spans="2:3" ht="14.25" customHeight="1">
      <c r="B10" s="262" t="s">
        <v>272</v>
      </c>
      <c r="C10" s="262" t="s">
        <v>273</v>
      </c>
    </row>
    <row r="11" spans="2:3" ht="14.25" customHeight="1">
      <c r="B11" s="262" t="s">
        <v>274</v>
      </c>
      <c r="C11" s="262" t="s">
        <v>275</v>
      </c>
    </row>
    <row r="12" spans="2:3" ht="14.25" customHeight="1">
      <c r="B12" s="262" t="s">
        <v>210</v>
      </c>
      <c r="C12" s="262" t="s">
        <v>276</v>
      </c>
    </row>
    <row r="13" spans="2:3" ht="28.5" customHeight="1">
      <c r="B13" s="265" t="s">
        <v>277</v>
      </c>
      <c r="C13" s="266" t="s">
        <v>278</v>
      </c>
    </row>
    <row r="14" spans="2:3" ht="14.25" customHeight="1">
      <c r="B14" s="262" t="s">
        <v>279</v>
      </c>
      <c r="C14" s="262" t="s">
        <v>280</v>
      </c>
    </row>
    <row r="15" spans="2:3" ht="14.25" customHeight="1">
      <c r="B15" s="262" t="s">
        <v>281</v>
      </c>
      <c r="C15" s="262" t="s">
        <v>282</v>
      </c>
    </row>
    <row r="16" spans="2: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000"/>
  <sheetViews>
    <sheetView showGridLines="0" workbookViewId="0"/>
  </sheetViews>
  <sheetFormatPr defaultColWidth="14.42578125" defaultRowHeight="15" customHeight="1"/>
  <cols>
    <col min="1" max="1" width="10.28515625" customWidth="1"/>
    <col min="2" max="2" width="2.140625" customWidth="1"/>
    <col min="3" max="3" width="46.140625" customWidth="1"/>
    <col min="4" max="7" width="10.7109375" customWidth="1"/>
    <col min="8" max="8" width="46.140625" customWidth="1"/>
    <col min="9" max="10" width="12.7109375" customWidth="1"/>
    <col min="11" max="13" width="8" hidden="1" customWidth="1"/>
    <col min="14" max="26" width="8" customWidth="1"/>
  </cols>
  <sheetData>
    <row r="1" spans="1:13" ht="15" customHeight="1">
      <c r="A1" s="267" t="s">
        <v>283</v>
      </c>
    </row>
    <row r="2" spans="1:13" ht="13.5" customHeight="1">
      <c r="A2" s="268" t="s">
        <v>284</v>
      </c>
      <c r="I2" s="269"/>
      <c r="J2" s="270"/>
      <c r="K2" s="271"/>
      <c r="L2" s="271"/>
      <c r="M2" s="271"/>
    </row>
    <row r="3" spans="1:13" ht="36" customHeight="1">
      <c r="C3" s="21" t="s">
        <v>285</v>
      </c>
      <c r="D3" s="272"/>
      <c r="E3" s="416" t="s">
        <v>286</v>
      </c>
      <c r="F3" s="423"/>
      <c r="G3" s="423"/>
      <c r="H3" s="423"/>
      <c r="I3" s="423"/>
    </row>
    <row r="4" spans="1:13" ht="15" customHeight="1">
      <c r="I4" s="273"/>
    </row>
    <row r="5" spans="1:13" ht="15" customHeight="1">
      <c r="C5" s="25" t="s">
        <v>287</v>
      </c>
      <c r="D5" s="274"/>
      <c r="H5" s="25" t="s">
        <v>287</v>
      </c>
      <c r="I5" s="274"/>
    </row>
    <row r="6" spans="1:13" ht="15" customHeight="1">
      <c r="C6" s="25" t="s">
        <v>288</v>
      </c>
      <c r="D6" s="275"/>
      <c r="H6" s="25" t="s">
        <v>288</v>
      </c>
      <c r="I6" s="275"/>
    </row>
    <row r="7" spans="1:13" ht="15" customHeight="1">
      <c r="C7" s="25"/>
      <c r="D7" s="25"/>
      <c r="E7" s="25"/>
      <c r="F7" s="25"/>
      <c r="G7" s="25"/>
      <c r="H7" s="25"/>
      <c r="I7" s="25"/>
    </row>
    <row r="8" spans="1:13" ht="15" customHeight="1">
      <c r="C8" s="25" t="s">
        <v>289</v>
      </c>
      <c r="D8" s="276"/>
      <c r="H8" s="25" t="s">
        <v>289</v>
      </c>
      <c r="I8" s="276"/>
    </row>
    <row r="9" spans="1:13" ht="15" customHeight="1">
      <c r="C9" s="25" t="s">
        <v>290</v>
      </c>
      <c r="D9" s="276"/>
      <c r="H9" s="25" t="s">
        <v>290</v>
      </c>
      <c r="I9" s="276"/>
    </row>
    <row r="10" spans="1:13" ht="15" customHeight="1">
      <c r="C10" s="25" t="s">
        <v>291</v>
      </c>
      <c r="D10" s="277"/>
      <c r="H10" s="25" t="s">
        <v>291</v>
      </c>
      <c r="I10" s="277"/>
    </row>
    <row r="11" spans="1:13" ht="15" customHeight="1">
      <c r="C11" s="25" t="s">
        <v>292</v>
      </c>
      <c r="D11" s="277"/>
      <c r="H11" s="25" t="s">
        <v>292</v>
      </c>
      <c r="I11" s="278"/>
    </row>
    <row r="12" spans="1:13" ht="15" customHeight="1">
      <c r="C12" s="25" t="s">
        <v>293</v>
      </c>
      <c r="D12" s="279"/>
      <c r="H12" s="25" t="s">
        <v>293</v>
      </c>
      <c r="I12" s="279"/>
    </row>
    <row r="13" spans="1:13" ht="15" customHeight="1">
      <c r="C13" s="25"/>
      <c r="H13" s="25"/>
    </row>
    <row r="14" spans="1:13" ht="15" customHeight="1">
      <c r="C14" s="205" t="s">
        <v>259</v>
      </c>
      <c r="D14" s="280"/>
      <c r="H14" s="205" t="s">
        <v>259</v>
      </c>
      <c r="I14" s="280"/>
    </row>
    <row r="15" spans="1:13" ht="15" customHeight="1">
      <c r="C15" s="205" t="s">
        <v>257</v>
      </c>
      <c r="D15" s="280"/>
      <c r="H15" s="205" t="s">
        <v>257</v>
      </c>
      <c r="I15" s="280"/>
    </row>
    <row r="16" spans="1:13" ht="15" customHeight="1">
      <c r="C16" s="205" t="s">
        <v>263</v>
      </c>
      <c r="D16" s="280"/>
      <c r="H16" s="205" t="s">
        <v>263</v>
      </c>
      <c r="I16" s="280"/>
    </row>
    <row r="18" spans="3:9" ht="14.25" customHeight="1">
      <c r="C18" s="25" t="s">
        <v>294</v>
      </c>
      <c r="D18" s="281"/>
      <c r="H18" s="25" t="s">
        <v>294</v>
      </c>
      <c r="I18" s="281"/>
    </row>
    <row r="19" spans="3:9" ht="14.25" customHeight="1">
      <c r="C19" s="25" t="s">
        <v>295</v>
      </c>
      <c r="D19" s="282"/>
      <c r="H19" s="25" t="s">
        <v>295</v>
      </c>
      <c r="I19" s="282"/>
    </row>
    <row r="20" spans="3:9" ht="14.25" customHeight="1">
      <c r="C20" s="25" t="s">
        <v>296</v>
      </c>
      <c r="D20" s="282"/>
      <c r="H20" s="25" t="s">
        <v>296</v>
      </c>
      <c r="I20" s="282"/>
    </row>
    <row r="21" spans="3:9" ht="14.25" customHeight="1"/>
    <row r="22" spans="3:9" ht="14.25" customHeight="1"/>
    <row r="23" spans="3:9" ht="14.25" customHeight="1"/>
    <row r="24" spans="3:9" ht="14.25" customHeight="1"/>
    <row r="25" spans="3:9" ht="14.25" customHeight="1"/>
    <row r="26" spans="3:9" ht="14.25" customHeight="1"/>
    <row r="27" spans="3:9" ht="14.25" customHeight="1"/>
    <row r="28" spans="3:9" ht="14.25" customHeight="1"/>
    <row r="29" spans="3:9" ht="14.25" customHeight="1"/>
    <row r="30" spans="3:9" ht="14.25" customHeight="1"/>
    <row r="31" spans="3:9" ht="14.25" customHeight="1"/>
    <row r="32" spans="3:9"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E3:I3"/>
  </mergeCells>
  <dataValidations count="1">
    <dataValidation type="list" allowBlank="1" showInputMessage="1" prompt=" - " sqref="D6 I6" xr:uid="{00000000-0002-0000-0900-000000000000}">
      <formula1>Crop_Type</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000"/>
  <sheetViews>
    <sheetView showGridLines="0" workbookViewId="0"/>
  </sheetViews>
  <sheetFormatPr defaultColWidth="14.42578125" defaultRowHeight="15" customHeight="1"/>
  <cols>
    <col min="1" max="2" width="10.7109375" customWidth="1"/>
    <col min="3" max="6" width="11.7109375" customWidth="1"/>
    <col min="7" max="9" width="10.7109375" customWidth="1"/>
    <col min="10" max="13" width="11.7109375" customWidth="1"/>
    <col min="14" max="26" width="8" customWidth="1"/>
  </cols>
  <sheetData>
    <row r="1" spans="1:13" ht="15" customHeight="1">
      <c r="A1" s="267" t="s">
        <v>283</v>
      </c>
    </row>
    <row r="3" spans="1:13" ht="15" customHeight="1">
      <c r="B3" s="25" t="s">
        <v>83</v>
      </c>
      <c r="C3" s="283">
        <v>0</v>
      </c>
      <c r="I3" s="25" t="s">
        <v>83</v>
      </c>
      <c r="J3" s="283">
        <v>0</v>
      </c>
    </row>
    <row r="4" spans="1:13" ht="15" customHeight="1">
      <c r="B4" s="25" t="s">
        <v>287</v>
      </c>
      <c r="C4" s="283">
        <v>0</v>
      </c>
      <c r="I4" s="25" t="s">
        <v>287</v>
      </c>
      <c r="J4" s="283">
        <v>0</v>
      </c>
    </row>
    <row r="5" spans="1:13" ht="15" customHeight="1">
      <c r="B5" s="25" t="s">
        <v>297</v>
      </c>
      <c r="C5" s="275"/>
      <c r="I5" s="25" t="s">
        <v>297</v>
      </c>
      <c r="J5" s="275"/>
    </row>
    <row r="6" spans="1:13" ht="15" customHeight="1">
      <c r="B6" s="25" t="s">
        <v>298</v>
      </c>
      <c r="C6" s="276"/>
      <c r="I6" s="25" t="s">
        <v>298</v>
      </c>
      <c r="J6" s="276"/>
    </row>
    <row r="7" spans="1:13" ht="15" customHeight="1">
      <c r="B7" s="25" t="s">
        <v>299</v>
      </c>
      <c r="C7" s="284"/>
      <c r="I7" s="25" t="s">
        <v>299</v>
      </c>
      <c r="J7" s="284"/>
    </row>
    <row r="8" spans="1:13" ht="15" customHeight="1">
      <c r="B8" s="25" t="s">
        <v>300</v>
      </c>
      <c r="C8" s="284"/>
      <c r="I8" s="25" t="s">
        <v>300</v>
      </c>
      <c r="J8" s="284"/>
    </row>
    <row r="9" spans="1:13" ht="15" customHeight="1">
      <c r="B9" s="25" t="s">
        <v>301</v>
      </c>
      <c r="C9" s="284"/>
      <c r="I9" s="25" t="s">
        <v>301</v>
      </c>
      <c r="J9" s="284"/>
    </row>
    <row r="10" spans="1:13" ht="15" customHeight="1">
      <c r="B10" s="25" t="s">
        <v>302</v>
      </c>
      <c r="C10" s="285">
        <v>1E-3</v>
      </c>
      <c r="D10" s="53" t="s">
        <v>303</v>
      </c>
      <c r="I10" s="25" t="s">
        <v>302</v>
      </c>
      <c r="J10" s="285">
        <v>1E-3</v>
      </c>
      <c r="K10" s="53" t="s">
        <v>303</v>
      </c>
    </row>
    <row r="11" spans="1:13" ht="15" customHeight="1">
      <c r="B11" s="25" t="s">
        <v>304</v>
      </c>
      <c r="C11" s="242" t="str">
        <f>IFERROR(C7*43560*C10/C9/C8,"")</f>
        <v/>
      </c>
      <c r="D11" s="53" t="s">
        <v>305</v>
      </c>
      <c r="I11" s="25" t="s">
        <v>304</v>
      </c>
      <c r="J11" s="242" t="str">
        <f>IFERROR(J7*43560*J10/J9/J8,"")</f>
        <v/>
      </c>
      <c r="K11" s="53" t="s">
        <v>305</v>
      </c>
    </row>
    <row r="12" spans="1:13" ht="14.25" customHeight="1"/>
    <row r="13" spans="1:13" ht="14.25" customHeight="1">
      <c r="C13" s="417" t="s">
        <v>306</v>
      </c>
      <c r="D13" s="423"/>
      <c r="E13" s="423"/>
      <c r="J13" s="417" t="s">
        <v>306</v>
      </c>
      <c r="K13" s="423"/>
      <c r="L13" s="423"/>
    </row>
    <row r="14" spans="1:13" ht="15" customHeight="1">
      <c r="B14" s="286" t="s">
        <v>307</v>
      </c>
      <c r="C14" s="59">
        <v>1</v>
      </c>
      <c r="D14" s="59">
        <v>2</v>
      </c>
      <c r="E14" s="59">
        <v>3</v>
      </c>
      <c r="F14" s="113" t="s">
        <v>308</v>
      </c>
      <c r="I14" s="286" t="s">
        <v>307</v>
      </c>
      <c r="J14" s="59">
        <v>1</v>
      </c>
      <c r="K14" s="59">
        <v>2</v>
      </c>
      <c r="L14" s="59">
        <v>3</v>
      </c>
      <c r="M14" s="113" t="s">
        <v>308</v>
      </c>
    </row>
    <row r="15" spans="1:13" ht="15" customHeight="1">
      <c r="B15" s="67" t="s">
        <v>48</v>
      </c>
      <c r="C15" s="275"/>
      <c r="D15" s="275"/>
      <c r="E15" s="275"/>
      <c r="F15" s="287" t="str">
        <f t="shared" ref="F15:F17" si="0">IFERROR(AVERAGE(C15:E15),"")</f>
        <v/>
      </c>
      <c r="I15" s="67" t="s">
        <v>48</v>
      </c>
      <c r="J15" s="275"/>
      <c r="K15" s="275"/>
      <c r="L15" s="275"/>
      <c r="M15" s="287" t="str">
        <f t="shared" ref="M15:M17" si="1">IFERROR(AVERAGE(J15:L15),"")</f>
        <v/>
      </c>
    </row>
    <row r="16" spans="1:13" ht="15" customHeight="1">
      <c r="B16" s="25" t="s">
        <v>49</v>
      </c>
      <c r="C16" s="275"/>
      <c r="D16" s="275"/>
      <c r="E16" s="275"/>
      <c r="F16" s="287" t="str">
        <f t="shared" si="0"/>
        <v/>
      </c>
      <c r="I16" s="25" t="s">
        <v>49</v>
      </c>
      <c r="J16" s="275"/>
      <c r="K16" s="275"/>
      <c r="L16" s="275"/>
      <c r="M16" s="287" t="str">
        <f t="shared" si="1"/>
        <v/>
      </c>
    </row>
    <row r="17" spans="2:13" ht="15" customHeight="1">
      <c r="B17" s="25" t="s">
        <v>309</v>
      </c>
      <c r="C17" s="275"/>
      <c r="D17" s="275"/>
      <c r="E17" s="275"/>
      <c r="F17" s="287" t="str">
        <f t="shared" si="0"/>
        <v/>
      </c>
      <c r="I17" s="25" t="s">
        <v>309</v>
      </c>
      <c r="J17" s="275"/>
      <c r="K17" s="275"/>
      <c r="L17" s="275"/>
      <c r="M17" s="287" t="str">
        <f t="shared" si="1"/>
        <v/>
      </c>
    </row>
    <row r="18" spans="2:13" ht="14.25" customHeight="1"/>
    <row r="20" spans="2:13" ht="15.75" customHeight="1">
      <c r="B20" s="288" t="s">
        <v>310</v>
      </c>
      <c r="C20" s="289"/>
      <c r="D20" s="290"/>
      <c r="E20" s="290"/>
      <c r="F20" s="291"/>
      <c r="I20" s="288" t="s">
        <v>310</v>
      </c>
      <c r="J20" s="289"/>
      <c r="K20" s="290"/>
      <c r="L20" s="290"/>
      <c r="M20" s="291"/>
    </row>
    <row r="21" spans="2:13" ht="15" customHeight="1">
      <c r="B21" s="292"/>
      <c r="C21" s="149"/>
      <c r="F21" s="293"/>
      <c r="I21" s="292"/>
      <c r="J21" s="149"/>
      <c r="M21" s="293"/>
    </row>
    <row r="22" spans="2:13" ht="15.75" customHeight="1">
      <c r="B22" s="292"/>
      <c r="C22" s="149"/>
      <c r="D22" s="25" t="s">
        <v>237</v>
      </c>
      <c r="F22" s="293"/>
      <c r="I22" s="292"/>
      <c r="J22" s="149"/>
      <c r="K22" s="25" t="s">
        <v>237</v>
      </c>
      <c r="M22" s="293"/>
    </row>
    <row r="23" spans="2:13" ht="15.75" customHeight="1">
      <c r="B23" s="292"/>
      <c r="C23" s="149"/>
      <c r="D23" s="77">
        <v>1</v>
      </c>
      <c r="E23" s="294" t="s">
        <v>255</v>
      </c>
      <c r="F23" s="293"/>
      <c r="I23" s="292"/>
      <c r="J23" s="149"/>
      <c r="K23" s="295">
        <v>1</v>
      </c>
      <c r="L23" s="294" t="s">
        <v>255</v>
      </c>
      <c r="M23" s="293"/>
    </row>
    <row r="24" spans="2:13" ht="15.75" customHeight="1">
      <c r="B24" s="292"/>
      <c r="C24" s="149"/>
      <c r="D24" s="77">
        <v>2</v>
      </c>
      <c r="E24" s="296"/>
      <c r="F24" s="293"/>
      <c r="I24" s="292"/>
      <c r="J24" s="149"/>
      <c r="K24" s="295">
        <v>2</v>
      </c>
      <c r="L24" s="296"/>
      <c r="M24" s="293"/>
    </row>
    <row r="25" spans="2:13" ht="15.75" customHeight="1">
      <c r="B25" s="292"/>
      <c r="C25" s="149"/>
      <c r="D25" s="77">
        <v>3</v>
      </c>
      <c r="E25" s="296"/>
      <c r="F25" s="293"/>
      <c r="I25" s="292"/>
      <c r="J25" s="149"/>
      <c r="K25" s="295">
        <v>3</v>
      </c>
      <c r="L25" s="296"/>
      <c r="M25" s="293"/>
    </row>
    <row r="26" spans="2:13" ht="15.75" customHeight="1">
      <c r="B26" s="292"/>
      <c r="C26" s="149"/>
      <c r="D26" s="77">
        <v>4</v>
      </c>
      <c r="E26" s="296"/>
      <c r="F26" s="293"/>
      <c r="I26" s="292"/>
      <c r="J26" s="149"/>
      <c r="K26" s="295">
        <v>4</v>
      </c>
      <c r="L26" s="296"/>
      <c r="M26" s="293"/>
    </row>
    <row r="27" spans="2:13" ht="15.75" customHeight="1">
      <c r="B27" s="297"/>
      <c r="C27" s="298"/>
      <c r="D27" s="299"/>
      <c r="E27" s="299"/>
      <c r="F27" s="300"/>
      <c r="I27" s="297"/>
      <c r="J27" s="298"/>
      <c r="K27" s="299"/>
      <c r="L27" s="299"/>
      <c r="M27" s="300"/>
    </row>
    <row r="28" spans="2:13" ht="15.75" customHeight="1">
      <c r="B28" s="163"/>
      <c r="C28" s="149"/>
      <c r="I28" s="163"/>
      <c r="J28" s="149"/>
    </row>
    <row r="29" spans="2:13" ht="15.75" customHeight="1">
      <c r="B29" s="301" t="s">
        <v>147</v>
      </c>
      <c r="C29" s="289"/>
      <c r="D29" s="290"/>
      <c r="E29" s="290"/>
      <c r="F29" s="291"/>
      <c r="I29" s="301" t="s">
        <v>147</v>
      </c>
      <c r="J29" s="289"/>
      <c r="K29" s="290"/>
      <c r="L29" s="290"/>
      <c r="M29" s="291"/>
    </row>
    <row r="30" spans="2:13" ht="15.75" customHeight="1">
      <c r="B30" s="292"/>
      <c r="C30" s="149"/>
      <c r="F30" s="293"/>
      <c r="I30" s="292"/>
      <c r="J30" s="149"/>
      <c r="M30" s="293"/>
    </row>
    <row r="31" spans="2:13" ht="15.75" customHeight="1">
      <c r="B31" s="292"/>
      <c r="C31" s="149"/>
      <c r="D31" s="25" t="s">
        <v>311</v>
      </c>
      <c r="E31" s="296"/>
      <c r="F31" s="293"/>
      <c r="I31" s="292"/>
      <c r="J31" s="149"/>
      <c r="K31" s="25" t="s">
        <v>311</v>
      </c>
      <c r="L31" s="296"/>
      <c r="M31" s="293"/>
    </row>
    <row r="32" spans="2:13" ht="15.75" customHeight="1">
      <c r="B32" s="292"/>
      <c r="C32" s="149"/>
      <c r="D32" s="25" t="s">
        <v>312</v>
      </c>
      <c r="E32" s="156"/>
      <c r="F32" s="293"/>
      <c r="I32" s="292"/>
      <c r="J32" s="149"/>
      <c r="K32" s="25" t="s">
        <v>312</v>
      </c>
      <c r="L32" s="156"/>
      <c r="M32" s="293"/>
    </row>
    <row r="33" spans="2:13" ht="15.75" customHeight="1">
      <c r="B33" s="292"/>
      <c r="C33" s="149"/>
      <c r="D33" s="25" t="s">
        <v>313</v>
      </c>
      <c r="E33" s="156"/>
      <c r="F33" s="293"/>
      <c r="I33" s="292"/>
      <c r="J33" s="149"/>
      <c r="K33" s="25" t="s">
        <v>313</v>
      </c>
      <c r="L33" s="156"/>
      <c r="M33" s="293"/>
    </row>
    <row r="34" spans="2:13" ht="15.75" customHeight="1">
      <c r="B34" s="297"/>
      <c r="C34" s="298"/>
      <c r="D34" s="299"/>
      <c r="E34" s="299"/>
      <c r="F34" s="300"/>
      <c r="I34" s="297"/>
      <c r="J34" s="298"/>
      <c r="K34" s="299"/>
      <c r="L34" s="299"/>
      <c r="M34" s="300"/>
    </row>
    <row r="35" spans="2:13" ht="15.75" customHeight="1">
      <c r="B35" s="163"/>
      <c r="C35" s="149"/>
      <c r="I35" s="163"/>
      <c r="J35" s="149"/>
    </row>
    <row r="36" spans="2:13" ht="15.75" customHeight="1">
      <c r="B36" s="288" t="s">
        <v>191</v>
      </c>
      <c r="C36" s="289"/>
      <c r="D36" s="290"/>
      <c r="E36" s="290"/>
      <c r="F36" s="291"/>
      <c r="I36" s="288" t="s">
        <v>191</v>
      </c>
      <c r="J36" s="289"/>
      <c r="K36" s="290"/>
      <c r="L36" s="290"/>
      <c r="M36" s="291"/>
    </row>
    <row r="37" spans="2:13" ht="15.75" customHeight="1">
      <c r="B37" s="292"/>
      <c r="C37" s="149"/>
      <c r="F37" s="293"/>
      <c r="I37" s="292"/>
      <c r="J37" s="149"/>
      <c r="M37" s="293"/>
    </row>
    <row r="38" spans="2:13" ht="15.75" customHeight="1">
      <c r="B38" s="292"/>
      <c r="C38" s="149"/>
      <c r="D38" s="25" t="s">
        <v>311</v>
      </c>
      <c r="E38" s="296"/>
      <c r="F38" s="293"/>
      <c r="I38" s="292"/>
      <c r="J38" s="149"/>
      <c r="K38" s="25" t="s">
        <v>311</v>
      </c>
      <c r="L38" s="296"/>
      <c r="M38" s="293"/>
    </row>
    <row r="39" spans="2:13" ht="15.75" customHeight="1">
      <c r="B39" s="292"/>
      <c r="C39" s="149"/>
      <c r="D39" s="25" t="s">
        <v>314</v>
      </c>
      <c r="E39" s="156"/>
      <c r="F39" s="293"/>
      <c r="I39" s="292"/>
      <c r="J39" s="149"/>
      <c r="K39" s="25" t="s">
        <v>314</v>
      </c>
      <c r="L39" s="156"/>
      <c r="M39" s="293"/>
    </row>
    <row r="40" spans="2:13" ht="15.75" customHeight="1">
      <c r="B40" s="292"/>
      <c r="C40" s="149"/>
      <c r="D40" s="25" t="s">
        <v>315</v>
      </c>
      <c r="E40" s="156"/>
      <c r="F40" s="293"/>
      <c r="I40" s="292"/>
      <c r="J40" s="149"/>
      <c r="K40" s="25" t="s">
        <v>315</v>
      </c>
      <c r="L40" s="156"/>
      <c r="M40" s="293"/>
    </row>
    <row r="41" spans="2:13" ht="15.75" customHeight="1">
      <c r="B41" s="297"/>
      <c r="C41" s="298"/>
      <c r="D41" s="299"/>
      <c r="E41" s="299"/>
      <c r="F41" s="300"/>
      <c r="I41" s="297"/>
      <c r="J41" s="298"/>
      <c r="K41" s="299"/>
      <c r="L41" s="299"/>
      <c r="M41" s="300"/>
    </row>
    <row r="42" spans="2:13" ht="15.75" customHeight="1">
      <c r="B42" s="163"/>
      <c r="C42" s="149"/>
      <c r="I42" s="163"/>
      <c r="J42" s="149"/>
    </row>
    <row r="43" spans="2:13" ht="15.75" customHeight="1">
      <c r="B43" s="288" t="s">
        <v>192</v>
      </c>
      <c r="C43" s="289"/>
      <c r="D43" s="290"/>
      <c r="E43" s="290"/>
      <c r="F43" s="291"/>
      <c r="I43" s="288" t="s">
        <v>192</v>
      </c>
      <c r="J43" s="289"/>
      <c r="K43" s="290"/>
      <c r="L43" s="290"/>
      <c r="M43" s="291"/>
    </row>
    <row r="44" spans="2:13" ht="15.75" customHeight="1">
      <c r="B44" s="292"/>
      <c r="C44" s="149"/>
      <c r="F44" s="293"/>
      <c r="I44" s="292"/>
      <c r="J44" s="149"/>
      <c r="M44" s="293"/>
    </row>
    <row r="45" spans="2:13" ht="15.75" customHeight="1">
      <c r="B45" s="292"/>
      <c r="C45" s="149"/>
      <c r="D45" s="25" t="s">
        <v>311</v>
      </c>
      <c r="E45" s="302"/>
      <c r="F45" s="293"/>
      <c r="I45" s="292"/>
      <c r="J45" s="149"/>
      <c r="K45" s="25" t="s">
        <v>311</v>
      </c>
      <c r="L45" s="302"/>
      <c r="M45" s="293"/>
    </row>
    <row r="46" spans="2:13" ht="15.75" customHeight="1">
      <c r="B46" s="292"/>
      <c r="C46" s="149"/>
      <c r="D46" s="25" t="s">
        <v>316</v>
      </c>
      <c r="E46" s="156"/>
      <c r="F46" s="293"/>
      <c r="I46" s="292"/>
      <c r="J46" s="149"/>
      <c r="K46" s="25" t="s">
        <v>316</v>
      </c>
      <c r="L46" s="156"/>
      <c r="M46" s="293"/>
    </row>
    <row r="47" spans="2:13" ht="15.75" customHeight="1">
      <c r="B47" s="292"/>
      <c r="C47" s="149"/>
      <c r="D47" s="25" t="s">
        <v>317</v>
      </c>
      <c r="E47" s="156"/>
      <c r="F47" s="293"/>
      <c r="I47" s="292"/>
      <c r="J47" s="149"/>
      <c r="K47" s="25" t="s">
        <v>317</v>
      </c>
      <c r="L47" s="156"/>
      <c r="M47" s="293"/>
    </row>
    <row r="48" spans="2:13" ht="15.75" customHeight="1">
      <c r="B48" s="297"/>
      <c r="C48" s="298"/>
      <c r="D48" s="299"/>
      <c r="E48" s="299"/>
      <c r="F48" s="300"/>
      <c r="I48" s="297"/>
      <c r="J48" s="298"/>
      <c r="K48" s="299"/>
      <c r="L48" s="299"/>
      <c r="M48" s="300"/>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C13:E13"/>
    <mergeCell ref="J13:L13"/>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000"/>
  <sheetViews>
    <sheetView showGridLines="0" workbookViewId="0">
      <pane xSplit="1" ySplit="1" topLeftCell="B2" activePane="bottomRight" state="frozen"/>
      <selection pane="bottomRight" activeCell="B2" sqref="B2"/>
      <selection pane="bottomLeft" activeCell="A2" sqref="A2"/>
      <selection pane="topRight" activeCell="B1" sqref="B1"/>
    </sheetView>
  </sheetViews>
  <sheetFormatPr defaultColWidth="14.42578125" defaultRowHeight="15" customHeight="1"/>
  <cols>
    <col min="1" max="1" width="16.140625" customWidth="1"/>
    <col min="2" max="2" width="10.7109375" customWidth="1"/>
    <col min="3" max="3" width="26.7109375" customWidth="1"/>
    <col min="4" max="11" width="10.7109375" customWidth="1"/>
    <col min="12" max="12" width="26.7109375" customWidth="1"/>
    <col min="13" max="19" width="10.7109375" customWidth="1"/>
    <col min="20" max="26" width="8" customWidth="1"/>
  </cols>
  <sheetData>
    <row r="1" spans="1:19" ht="14.25" customHeight="1">
      <c r="A1" s="77"/>
      <c r="C1" s="419" t="s">
        <v>13</v>
      </c>
      <c r="D1" s="424"/>
      <c r="E1" s="424"/>
      <c r="F1" s="424"/>
      <c r="G1" s="424"/>
      <c r="H1" s="424"/>
      <c r="I1" s="424"/>
      <c r="L1" s="419" t="s">
        <v>13</v>
      </c>
      <c r="M1" s="424"/>
      <c r="N1" s="424"/>
      <c r="O1" s="424"/>
      <c r="P1" s="424"/>
      <c r="Q1" s="424"/>
      <c r="R1" s="424"/>
    </row>
    <row r="2" spans="1:19" ht="14.25" customHeight="1">
      <c r="A2" s="383" t="s">
        <v>318</v>
      </c>
      <c r="B2" s="383"/>
      <c r="C2" s="383"/>
      <c r="D2" s="383"/>
      <c r="E2" s="383"/>
      <c r="F2" s="383"/>
      <c r="G2" s="383"/>
      <c r="H2" s="383"/>
      <c r="I2" s="383"/>
      <c r="J2" s="383"/>
      <c r="K2" s="383"/>
      <c r="L2" s="383"/>
      <c r="M2" s="383"/>
      <c r="N2" s="383"/>
      <c r="O2" s="383"/>
      <c r="P2" s="383"/>
      <c r="Q2" s="383"/>
      <c r="R2" s="383"/>
      <c r="S2" s="383"/>
    </row>
    <row r="3" spans="1:19" ht="14.25" customHeight="1">
      <c r="A3" s="77"/>
      <c r="B3" s="77" t="s">
        <v>110</v>
      </c>
    </row>
    <row r="4" spans="1:19" ht="15" customHeight="1">
      <c r="A4" s="77"/>
      <c r="D4" s="303" t="s">
        <v>148</v>
      </c>
      <c r="E4" s="303" t="s">
        <v>149</v>
      </c>
      <c r="F4" s="303" t="s">
        <v>150</v>
      </c>
      <c r="G4" s="65" t="s">
        <v>151</v>
      </c>
      <c r="M4" s="303" t="s">
        <v>148</v>
      </c>
      <c r="N4" s="303" t="s">
        <v>149</v>
      </c>
      <c r="O4" s="303" t="s">
        <v>150</v>
      </c>
      <c r="P4" s="65" t="s">
        <v>151</v>
      </c>
    </row>
    <row r="5" spans="1:19" ht="28.5" customHeight="1">
      <c r="A5" s="77"/>
      <c r="C5" s="304" t="s">
        <v>185</v>
      </c>
      <c r="D5" s="305"/>
      <c r="E5" s="305"/>
      <c r="F5" s="305"/>
      <c r="G5" s="418"/>
      <c r="H5" s="455"/>
      <c r="I5" s="455"/>
      <c r="L5" s="304" t="s">
        <v>185</v>
      </c>
      <c r="M5" s="305" t="s">
        <v>319</v>
      </c>
      <c r="N5" s="305"/>
      <c r="O5" s="305"/>
      <c r="P5" s="420"/>
      <c r="Q5" s="423"/>
      <c r="R5" s="423"/>
    </row>
    <row r="6" spans="1:19" ht="14.25" customHeight="1">
      <c r="A6" s="77"/>
      <c r="C6" s="304" t="s">
        <v>153</v>
      </c>
      <c r="D6" s="306"/>
      <c r="E6" s="306"/>
      <c r="F6" s="306"/>
      <c r="L6" s="304" t="s">
        <v>153</v>
      </c>
      <c r="M6" s="306"/>
      <c r="N6" s="306"/>
      <c r="O6" s="306"/>
    </row>
    <row r="7" spans="1:19" ht="14.25" customHeight="1">
      <c r="A7" s="77"/>
      <c r="B7" s="25"/>
    </row>
    <row r="8" spans="1:19" ht="14.25" customHeight="1">
      <c r="A8" s="77"/>
      <c r="B8" s="25"/>
    </row>
    <row r="9" spans="1:19" ht="14.25" customHeight="1">
      <c r="A9" s="77"/>
      <c r="B9" s="25"/>
    </row>
    <row r="10" spans="1:19" ht="15" customHeight="1">
      <c r="A10" s="77"/>
      <c r="B10" s="77" t="s">
        <v>190</v>
      </c>
      <c r="C10" s="25"/>
      <c r="D10" s="217" t="s">
        <v>65</v>
      </c>
      <c r="E10" s="217" t="s">
        <v>66</v>
      </c>
      <c r="F10" s="217" t="s">
        <v>67</v>
      </c>
      <c r="M10" s="217" t="s">
        <v>65</v>
      </c>
      <c r="N10" s="217" t="s">
        <v>66</v>
      </c>
      <c r="O10" s="217" t="s">
        <v>67</v>
      </c>
    </row>
    <row r="11" spans="1:19" ht="14.25" customHeight="1">
      <c r="A11" s="77"/>
      <c r="C11" s="25" t="s">
        <v>69</v>
      </c>
      <c r="D11" s="305"/>
      <c r="E11" s="305"/>
      <c r="F11" s="305"/>
      <c r="L11" s="25" t="s">
        <v>69</v>
      </c>
      <c r="M11" s="305"/>
      <c r="N11" s="305"/>
      <c r="O11" s="305"/>
    </row>
    <row r="12" spans="1:19" ht="14.25" customHeight="1">
      <c r="A12" s="77"/>
      <c r="C12" s="25" t="s">
        <v>70</v>
      </c>
      <c r="D12" s="306"/>
      <c r="E12" s="306"/>
      <c r="F12" s="306"/>
      <c r="L12" s="25" t="s">
        <v>70</v>
      </c>
      <c r="M12" s="306"/>
      <c r="N12" s="306"/>
      <c r="O12" s="306"/>
    </row>
    <row r="13" spans="1:19" ht="14.25" customHeight="1">
      <c r="A13" s="77"/>
    </row>
    <row r="14" spans="1:19" ht="14.25" customHeight="1">
      <c r="A14" s="77"/>
    </row>
    <row r="15" spans="1:19" ht="15" customHeight="1">
      <c r="A15" s="77"/>
      <c r="B15" s="77" t="s">
        <v>188</v>
      </c>
    </row>
    <row r="16" spans="1:19" ht="28.5" customHeight="1">
      <c r="A16" s="77"/>
      <c r="C16" s="67" t="s">
        <v>188</v>
      </c>
      <c r="D16" s="210"/>
      <c r="L16" s="67" t="s">
        <v>188</v>
      </c>
      <c r="M16" s="210"/>
    </row>
    <row r="17" spans="1:19" ht="14.25" customHeight="1">
      <c r="A17" s="77"/>
    </row>
    <row r="18" spans="1:19" ht="14.25" customHeight="1">
      <c r="A18" s="77"/>
    </row>
    <row r="19" spans="1:19" ht="14.25" customHeight="1">
      <c r="A19" s="383" t="s">
        <v>223</v>
      </c>
      <c r="B19" s="383"/>
      <c r="C19" s="383"/>
      <c r="D19" s="383"/>
      <c r="E19" s="383"/>
      <c r="F19" s="383"/>
      <c r="G19" s="383"/>
      <c r="H19" s="383"/>
      <c r="I19" s="383"/>
      <c r="J19" s="383"/>
      <c r="K19" s="383"/>
      <c r="L19" s="383"/>
      <c r="M19" s="383"/>
      <c r="N19" s="383"/>
      <c r="O19" s="383"/>
      <c r="P19" s="383"/>
      <c r="Q19" s="383"/>
      <c r="R19" s="383"/>
      <c r="S19" s="383"/>
    </row>
    <row r="20" spans="1:19" ht="14.25" customHeight="1">
      <c r="A20" s="77"/>
      <c r="B20" s="77" t="s">
        <v>110</v>
      </c>
    </row>
    <row r="21" spans="1:19" ht="15" customHeight="1">
      <c r="A21" s="77"/>
      <c r="D21" s="303" t="s">
        <v>148</v>
      </c>
      <c r="E21" s="303" t="s">
        <v>149</v>
      </c>
      <c r="F21" s="303" t="s">
        <v>150</v>
      </c>
      <c r="G21" s="65" t="s">
        <v>151</v>
      </c>
      <c r="M21" s="303" t="s">
        <v>148</v>
      </c>
      <c r="N21" s="303" t="s">
        <v>149</v>
      </c>
      <c r="O21" s="303" t="s">
        <v>150</v>
      </c>
      <c r="P21" s="65" t="s">
        <v>151</v>
      </c>
    </row>
    <row r="22" spans="1:19" ht="14.25" customHeight="1">
      <c r="A22" s="77"/>
      <c r="C22" s="25" t="s">
        <v>152</v>
      </c>
      <c r="D22" s="305"/>
      <c r="E22" s="305"/>
      <c r="F22" s="305"/>
      <c r="G22" s="418"/>
      <c r="H22" s="455"/>
      <c r="I22" s="455"/>
      <c r="L22" s="25" t="s">
        <v>152</v>
      </c>
      <c r="M22" s="305"/>
      <c r="N22" s="305"/>
      <c r="O22" s="305"/>
      <c r="P22" s="418"/>
      <c r="Q22" s="455"/>
      <c r="R22" s="455"/>
    </row>
    <row r="23" spans="1:19" ht="14.25" customHeight="1">
      <c r="A23" s="77"/>
      <c r="C23" s="25" t="s">
        <v>153</v>
      </c>
      <c r="D23" s="306"/>
      <c r="E23" s="306"/>
      <c r="F23" s="306"/>
      <c r="L23" s="25" t="s">
        <v>153</v>
      </c>
      <c r="M23" s="306"/>
      <c r="N23" s="306"/>
      <c r="O23" s="306"/>
    </row>
    <row r="24" spans="1:19" ht="14.25" customHeight="1">
      <c r="A24" s="77"/>
      <c r="B24" s="25"/>
    </row>
    <row r="25" spans="1:19" ht="14.25" customHeight="1">
      <c r="A25" s="77"/>
      <c r="B25" s="25"/>
    </row>
    <row r="26" spans="1:19" ht="14.25" customHeight="1">
      <c r="A26" s="77"/>
      <c r="B26" s="77" t="s">
        <v>190</v>
      </c>
    </row>
    <row r="27" spans="1:19" ht="15" customHeight="1">
      <c r="A27" s="77"/>
      <c r="D27" s="217" t="s">
        <v>65</v>
      </c>
      <c r="E27" s="217" t="s">
        <v>66</v>
      </c>
      <c r="F27" s="217" t="s">
        <v>67</v>
      </c>
      <c r="M27" s="217" t="s">
        <v>65</v>
      </c>
      <c r="N27" s="217" t="s">
        <v>66</v>
      </c>
      <c r="O27" s="217" t="s">
        <v>67</v>
      </c>
    </row>
    <row r="28" spans="1:19" ht="14.25" customHeight="1">
      <c r="A28" s="77"/>
      <c r="C28" s="25" t="s">
        <v>69</v>
      </c>
      <c r="D28" s="305"/>
      <c r="E28" s="305"/>
      <c r="F28" s="305"/>
      <c r="L28" s="25" t="s">
        <v>69</v>
      </c>
      <c r="M28" s="305"/>
      <c r="N28" s="305"/>
      <c r="O28" s="305"/>
    </row>
    <row r="29" spans="1:19" ht="14.25" customHeight="1">
      <c r="A29" s="77"/>
      <c r="C29" s="25" t="s">
        <v>70</v>
      </c>
      <c r="D29" s="306"/>
      <c r="E29" s="306"/>
      <c r="F29" s="306"/>
      <c r="L29" s="25" t="s">
        <v>70</v>
      </c>
      <c r="M29" s="306"/>
      <c r="N29" s="306"/>
      <c r="O29" s="306"/>
    </row>
    <row r="30" spans="1:19" ht="14.25" customHeight="1">
      <c r="A30" s="77"/>
    </row>
    <row r="31" spans="1:19" ht="14.25" customHeight="1">
      <c r="A31" s="77"/>
    </row>
    <row r="32" spans="1:19" ht="15" customHeight="1">
      <c r="A32" s="77"/>
      <c r="B32" s="77" t="s">
        <v>155</v>
      </c>
    </row>
    <row r="33" spans="1:19" ht="42.75" customHeight="1">
      <c r="A33" s="77"/>
      <c r="B33" s="77"/>
      <c r="C33" s="67" t="s">
        <v>320</v>
      </c>
      <c r="D33" s="307"/>
      <c r="L33" s="67" t="s">
        <v>320</v>
      </c>
      <c r="M33" s="307"/>
    </row>
    <row r="34" spans="1:19" ht="42.75" customHeight="1">
      <c r="A34" s="77"/>
      <c r="C34" s="67" t="s">
        <v>321</v>
      </c>
      <c r="D34" s="308"/>
      <c r="L34" s="67" t="s">
        <v>321</v>
      </c>
      <c r="M34" s="185"/>
    </row>
    <row r="35" spans="1:19" ht="14.25" customHeight="1">
      <c r="A35" s="77"/>
    </row>
    <row r="36" spans="1:19" ht="14.25" customHeight="1">
      <c r="A36" s="77"/>
    </row>
    <row r="37" spans="1:19" ht="14.25" customHeight="1">
      <c r="A37" s="77"/>
    </row>
    <row r="38" spans="1:19" ht="14.25" customHeight="1">
      <c r="A38" s="383" t="s">
        <v>230</v>
      </c>
      <c r="B38" s="383"/>
      <c r="C38" s="383"/>
      <c r="D38" s="383"/>
      <c r="E38" s="383"/>
      <c r="F38" s="383"/>
      <c r="G38" s="383"/>
      <c r="H38" s="383"/>
      <c r="I38" s="383"/>
      <c r="J38" s="383"/>
      <c r="K38" s="383"/>
      <c r="L38" s="383"/>
      <c r="M38" s="383"/>
      <c r="N38" s="383"/>
      <c r="O38" s="383"/>
      <c r="P38" s="383"/>
      <c r="Q38" s="383"/>
      <c r="R38" s="383"/>
      <c r="S38" s="383"/>
    </row>
    <row r="39" spans="1:19" ht="14.25" customHeight="1">
      <c r="A39" s="77"/>
      <c r="B39" s="77" t="s">
        <v>110</v>
      </c>
    </row>
    <row r="40" spans="1:19" ht="15" customHeight="1">
      <c r="A40" s="77"/>
      <c r="D40" s="303" t="s">
        <v>148</v>
      </c>
      <c r="E40" s="303" t="s">
        <v>149</v>
      </c>
      <c r="F40" s="303" t="s">
        <v>150</v>
      </c>
      <c r="G40" s="65" t="s">
        <v>151</v>
      </c>
      <c r="M40" s="303" t="s">
        <v>148</v>
      </c>
      <c r="N40" s="303" t="s">
        <v>149</v>
      </c>
      <c r="O40" s="303" t="s">
        <v>150</v>
      </c>
      <c r="P40" s="65" t="s">
        <v>151</v>
      </c>
    </row>
    <row r="41" spans="1:19" ht="14.25" customHeight="1">
      <c r="A41" s="77"/>
      <c r="C41" s="25" t="s">
        <v>152</v>
      </c>
      <c r="D41" s="305"/>
      <c r="E41" s="305"/>
      <c r="F41" s="305"/>
      <c r="G41" s="418"/>
      <c r="H41" s="455"/>
      <c r="I41" s="455"/>
      <c r="L41" s="25" t="s">
        <v>152</v>
      </c>
      <c r="M41" s="305"/>
      <c r="N41" s="305"/>
      <c r="O41" s="305"/>
      <c r="P41" s="418"/>
      <c r="Q41" s="455"/>
      <c r="R41" s="455"/>
    </row>
    <row r="42" spans="1:19" ht="14.25" customHeight="1">
      <c r="A42" s="77"/>
      <c r="C42" s="25" t="s">
        <v>153</v>
      </c>
      <c r="D42" s="306"/>
      <c r="E42" s="306"/>
      <c r="F42" s="306"/>
      <c r="L42" s="25" t="s">
        <v>153</v>
      </c>
      <c r="M42" s="306"/>
      <c r="N42" s="306"/>
      <c r="O42" s="306"/>
    </row>
    <row r="43" spans="1:19" ht="14.25" customHeight="1">
      <c r="A43" s="77"/>
      <c r="B43" s="25"/>
    </row>
    <row r="44" spans="1:19" ht="14.25" customHeight="1">
      <c r="A44" s="77"/>
      <c r="B44" s="25"/>
    </row>
    <row r="45" spans="1:19" ht="14.25" customHeight="1">
      <c r="A45" s="77"/>
      <c r="B45" s="77" t="s">
        <v>190</v>
      </c>
    </row>
    <row r="46" spans="1:19" ht="15" customHeight="1">
      <c r="A46" s="77"/>
      <c r="D46" s="217" t="s">
        <v>65</v>
      </c>
      <c r="E46" s="217" t="s">
        <v>66</v>
      </c>
      <c r="F46" s="217" t="s">
        <v>67</v>
      </c>
      <c r="M46" s="217" t="s">
        <v>65</v>
      </c>
      <c r="N46" s="217" t="s">
        <v>66</v>
      </c>
      <c r="O46" s="217" t="s">
        <v>67</v>
      </c>
    </row>
    <row r="47" spans="1:19" ht="14.25" customHeight="1">
      <c r="A47" s="77"/>
      <c r="C47" s="25" t="s">
        <v>69</v>
      </c>
      <c r="D47" s="305"/>
      <c r="E47" s="305"/>
      <c r="F47" s="305"/>
      <c r="L47" s="25" t="s">
        <v>69</v>
      </c>
      <c r="M47" s="305"/>
      <c r="N47" s="305"/>
      <c r="O47" s="305"/>
    </row>
    <row r="48" spans="1:19" ht="14.25" customHeight="1">
      <c r="A48" s="77"/>
      <c r="C48" s="25" t="s">
        <v>70</v>
      </c>
      <c r="D48" s="306"/>
      <c r="E48" s="306"/>
      <c r="F48" s="306"/>
      <c r="L48" s="25" t="s">
        <v>70</v>
      </c>
      <c r="M48" s="306"/>
      <c r="N48" s="306"/>
      <c r="O48" s="306"/>
    </row>
    <row r="49" spans="1:19" ht="14.25" customHeight="1">
      <c r="A49" s="77"/>
    </row>
    <row r="50" spans="1:19" ht="14.25" customHeight="1">
      <c r="A50" s="77"/>
    </row>
    <row r="51" spans="1:19" ht="15" customHeight="1">
      <c r="A51" s="77"/>
      <c r="B51" s="77" t="s">
        <v>155</v>
      </c>
    </row>
    <row r="52" spans="1:19" ht="42.75" customHeight="1">
      <c r="A52" s="77"/>
      <c r="C52" s="67" t="s">
        <v>320</v>
      </c>
      <c r="D52" s="210"/>
      <c r="L52" s="67" t="s">
        <v>320</v>
      </c>
      <c r="M52" s="210"/>
    </row>
    <row r="53" spans="1:19" ht="42.75" customHeight="1">
      <c r="A53" s="77"/>
      <c r="C53" s="67" t="s">
        <v>321</v>
      </c>
      <c r="D53" s="211"/>
      <c r="L53" s="67" t="s">
        <v>321</v>
      </c>
      <c r="M53" s="211"/>
    </row>
    <row r="54" spans="1:19" ht="14.25" customHeight="1">
      <c r="A54" s="77"/>
    </row>
    <row r="55" spans="1:19" ht="14.25" customHeight="1">
      <c r="A55" s="77"/>
    </row>
    <row r="56" spans="1:19" ht="14.25" customHeight="1">
      <c r="A56" s="383" t="s">
        <v>233</v>
      </c>
      <c r="B56" s="383"/>
      <c r="C56" s="383"/>
      <c r="D56" s="383"/>
      <c r="E56" s="383"/>
      <c r="F56" s="383"/>
      <c r="G56" s="383"/>
      <c r="H56" s="383"/>
      <c r="I56" s="383"/>
      <c r="J56" s="383"/>
      <c r="K56" s="383"/>
      <c r="L56" s="383"/>
      <c r="M56" s="383"/>
      <c r="N56" s="383"/>
      <c r="O56" s="383"/>
      <c r="P56" s="383"/>
      <c r="Q56" s="383"/>
      <c r="R56" s="383"/>
      <c r="S56" s="383"/>
    </row>
    <row r="57" spans="1:19" ht="14.25" customHeight="1">
      <c r="A57" s="77"/>
      <c r="B57" s="77" t="s">
        <v>110</v>
      </c>
    </row>
    <row r="58" spans="1:19" ht="15" customHeight="1">
      <c r="A58" s="77"/>
      <c r="D58" s="303" t="s">
        <v>148</v>
      </c>
      <c r="E58" s="303" t="s">
        <v>149</v>
      </c>
      <c r="F58" s="303" t="s">
        <v>150</v>
      </c>
      <c r="G58" s="65" t="s">
        <v>151</v>
      </c>
      <c r="M58" s="303" t="s">
        <v>148</v>
      </c>
      <c r="N58" s="303" t="s">
        <v>149</v>
      </c>
      <c r="O58" s="303" t="s">
        <v>150</v>
      </c>
      <c r="P58" s="65" t="s">
        <v>151</v>
      </c>
    </row>
    <row r="59" spans="1:19" ht="14.25" customHeight="1">
      <c r="A59" s="77"/>
      <c r="C59" s="25" t="s">
        <v>152</v>
      </c>
      <c r="D59" s="305"/>
      <c r="E59" s="305"/>
      <c r="F59" s="305"/>
      <c r="G59" s="418"/>
      <c r="H59" s="455"/>
      <c r="I59" s="455"/>
      <c r="L59" s="25" t="s">
        <v>152</v>
      </c>
      <c r="M59" s="305"/>
      <c r="N59" s="305"/>
      <c r="O59" s="305"/>
      <c r="P59" s="418"/>
      <c r="Q59" s="455"/>
      <c r="R59" s="455"/>
    </row>
    <row r="60" spans="1:19" ht="14.25" customHeight="1">
      <c r="A60" s="77"/>
      <c r="C60" s="25" t="s">
        <v>153</v>
      </c>
      <c r="D60" s="306"/>
      <c r="E60" s="306"/>
      <c r="F60" s="306"/>
      <c r="L60" s="25" t="s">
        <v>153</v>
      </c>
      <c r="M60" s="306"/>
      <c r="N60" s="306"/>
      <c r="O60" s="306"/>
    </row>
    <row r="61" spans="1:19" ht="14.25" customHeight="1">
      <c r="A61" s="77"/>
      <c r="B61" s="25"/>
    </row>
    <row r="62" spans="1:19" ht="14.25" customHeight="1">
      <c r="A62" s="77"/>
      <c r="B62" s="25"/>
    </row>
    <row r="63" spans="1:19" ht="14.25" customHeight="1">
      <c r="A63" s="77"/>
      <c r="B63" s="77" t="s">
        <v>190</v>
      </c>
    </row>
    <row r="64" spans="1:19" ht="15" customHeight="1">
      <c r="A64" s="77"/>
      <c r="D64" s="217" t="s">
        <v>65</v>
      </c>
      <c r="E64" s="217" t="s">
        <v>66</v>
      </c>
      <c r="F64" s="217" t="s">
        <v>67</v>
      </c>
      <c r="M64" s="217" t="s">
        <v>65</v>
      </c>
      <c r="N64" s="217" t="s">
        <v>66</v>
      </c>
      <c r="O64" s="217" t="s">
        <v>67</v>
      </c>
    </row>
    <row r="65" spans="1:15" ht="14.25" customHeight="1">
      <c r="A65" s="77"/>
      <c r="C65" s="25" t="s">
        <v>69</v>
      </c>
      <c r="D65" s="305"/>
      <c r="E65" s="305"/>
      <c r="F65" s="305"/>
      <c r="L65" s="25" t="s">
        <v>69</v>
      </c>
      <c r="M65" s="305"/>
      <c r="N65" s="305"/>
      <c r="O65" s="305"/>
    </row>
    <row r="66" spans="1:15" ht="14.25" customHeight="1">
      <c r="A66" s="77"/>
      <c r="C66" s="25" t="s">
        <v>70</v>
      </c>
      <c r="D66" s="306"/>
      <c r="E66" s="306"/>
      <c r="F66" s="306"/>
      <c r="L66" s="25" t="s">
        <v>70</v>
      </c>
      <c r="M66" s="306"/>
      <c r="N66" s="306"/>
      <c r="O66" s="306"/>
    </row>
    <row r="67" spans="1:15" ht="14.25" customHeight="1">
      <c r="A67" s="77"/>
    </row>
    <row r="68" spans="1:15" ht="14.25" customHeight="1">
      <c r="A68" s="77"/>
    </row>
    <row r="69" spans="1:15" ht="15" customHeight="1">
      <c r="A69" s="77"/>
      <c r="B69" s="77" t="s">
        <v>155</v>
      </c>
    </row>
    <row r="70" spans="1:15" ht="42.75" customHeight="1">
      <c r="A70" s="77"/>
      <c r="C70" s="67" t="s">
        <v>320</v>
      </c>
      <c r="D70" s="210"/>
      <c r="L70" s="67" t="s">
        <v>320</v>
      </c>
      <c r="M70" s="210"/>
    </row>
    <row r="71" spans="1:15" ht="42.75" customHeight="1">
      <c r="A71" s="77"/>
      <c r="C71" s="67" t="s">
        <v>321</v>
      </c>
      <c r="D71" s="211"/>
      <c r="L71" s="67" t="s">
        <v>321</v>
      </c>
      <c r="M71" s="211"/>
    </row>
    <row r="72" spans="1:15" ht="14.25" customHeight="1">
      <c r="A72" s="77"/>
    </row>
    <row r="73" spans="1:15" ht="14.25" customHeight="1">
      <c r="A73" s="77"/>
    </row>
    <row r="74" spans="1:15" ht="14.25" customHeight="1">
      <c r="A74" s="77"/>
    </row>
    <row r="75" spans="1:15" ht="14.25" customHeight="1">
      <c r="A75" s="77"/>
    </row>
    <row r="76" spans="1:15" ht="14.25" customHeight="1">
      <c r="A76" s="77"/>
    </row>
    <row r="77" spans="1:15" ht="14.25" customHeight="1">
      <c r="A77" s="77"/>
    </row>
    <row r="78" spans="1:15" ht="14.25" customHeight="1">
      <c r="A78" s="77"/>
    </row>
    <row r="79" spans="1:15" ht="14.25" customHeight="1">
      <c r="A79" s="77"/>
    </row>
    <row r="80" spans="1:15" ht="14.25" customHeight="1">
      <c r="A80" s="77"/>
    </row>
    <row r="81" spans="1:1" ht="14.25" customHeight="1">
      <c r="A81" s="77"/>
    </row>
    <row r="82" spans="1:1" ht="14.25" customHeight="1">
      <c r="A82" s="77"/>
    </row>
    <row r="83" spans="1:1" ht="14.25" customHeight="1">
      <c r="A83" s="77"/>
    </row>
    <row r="84" spans="1:1" ht="14.25" customHeight="1">
      <c r="A84" s="77"/>
    </row>
    <row r="85" spans="1:1" ht="14.25" customHeight="1">
      <c r="A85" s="77"/>
    </row>
    <row r="86" spans="1:1" ht="14.25" customHeight="1">
      <c r="A86" s="77"/>
    </row>
    <row r="87" spans="1:1" ht="14.25" customHeight="1">
      <c r="A87" s="77"/>
    </row>
    <row r="88" spans="1:1" ht="14.25" customHeight="1">
      <c r="A88" s="77"/>
    </row>
    <row r="89" spans="1:1" ht="14.25" customHeight="1">
      <c r="A89" s="77"/>
    </row>
    <row r="90" spans="1:1" ht="14.25" customHeight="1">
      <c r="A90" s="77"/>
    </row>
    <row r="91" spans="1:1" ht="14.25" customHeight="1">
      <c r="A91" s="77"/>
    </row>
    <row r="92" spans="1:1" ht="14.25" customHeight="1">
      <c r="A92" s="77"/>
    </row>
    <row r="93" spans="1:1" ht="14.25" customHeight="1">
      <c r="A93" s="77"/>
    </row>
    <row r="94" spans="1:1" ht="14.25" customHeight="1">
      <c r="A94" s="77"/>
    </row>
    <row r="95" spans="1:1" ht="14.25" customHeight="1">
      <c r="A95" s="77"/>
    </row>
    <row r="96" spans="1:1" ht="14.25" customHeight="1">
      <c r="A96" s="77"/>
    </row>
    <row r="97" spans="1:1" ht="14.25" customHeight="1">
      <c r="A97" s="77"/>
    </row>
    <row r="98" spans="1:1" ht="14.25" customHeight="1">
      <c r="A98" s="77"/>
    </row>
    <row r="99" spans="1:1" ht="14.25" customHeight="1">
      <c r="A99" s="77"/>
    </row>
    <row r="100" spans="1:1" ht="14.25" customHeight="1">
      <c r="A100" s="77"/>
    </row>
    <row r="101" spans="1:1" ht="14.25" customHeight="1">
      <c r="A101" s="77"/>
    </row>
    <row r="102" spans="1:1" ht="14.25" customHeight="1">
      <c r="A102" s="77"/>
    </row>
    <row r="103" spans="1:1" ht="14.25" customHeight="1">
      <c r="A103" s="77"/>
    </row>
    <row r="104" spans="1:1" ht="14.25" customHeight="1">
      <c r="A104" s="77"/>
    </row>
    <row r="105" spans="1:1" ht="14.25" customHeight="1">
      <c r="A105" s="77"/>
    </row>
    <row r="106" spans="1:1" ht="14.25" customHeight="1">
      <c r="A106" s="77"/>
    </row>
    <row r="107" spans="1:1" ht="14.25" customHeight="1">
      <c r="A107" s="77"/>
    </row>
    <row r="108" spans="1:1" ht="14.25" customHeight="1">
      <c r="A108" s="77"/>
    </row>
    <row r="109" spans="1:1" ht="14.25" customHeight="1">
      <c r="A109" s="77"/>
    </row>
    <row r="110" spans="1:1" ht="14.25" customHeight="1">
      <c r="A110" s="77"/>
    </row>
    <row r="111" spans="1:1" ht="14.25" customHeight="1">
      <c r="A111" s="77"/>
    </row>
    <row r="112" spans="1:1" ht="14.25" customHeight="1">
      <c r="A112" s="77"/>
    </row>
    <row r="113" spans="1:1" ht="14.25" customHeight="1">
      <c r="A113" s="77"/>
    </row>
    <row r="114" spans="1:1" ht="14.25" customHeight="1">
      <c r="A114" s="77"/>
    </row>
    <row r="115" spans="1:1" ht="14.25" customHeight="1">
      <c r="A115" s="77"/>
    </row>
    <row r="116" spans="1:1" ht="14.25" customHeight="1">
      <c r="A116" s="77"/>
    </row>
    <row r="117" spans="1:1" ht="14.25" customHeight="1">
      <c r="A117" s="77"/>
    </row>
    <row r="118" spans="1:1" ht="14.25" customHeight="1">
      <c r="A118" s="77"/>
    </row>
    <row r="119" spans="1:1" ht="14.25" customHeight="1">
      <c r="A119" s="77"/>
    </row>
    <row r="120" spans="1:1" ht="14.25" customHeight="1">
      <c r="A120" s="77"/>
    </row>
    <row r="121" spans="1:1" ht="14.25" customHeight="1">
      <c r="A121" s="77"/>
    </row>
    <row r="122" spans="1:1" ht="14.25" customHeight="1">
      <c r="A122" s="77"/>
    </row>
    <row r="123" spans="1:1" ht="14.25" customHeight="1">
      <c r="A123" s="77"/>
    </row>
    <row r="124" spans="1:1" ht="14.25" customHeight="1">
      <c r="A124" s="77"/>
    </row>
    <row r="125" spans="1:1" ht="14.25" customHeight="1">
      <c r="A125" s="77"/>
    </row>
    <row r="126" spans="1:1" ht="14.25" customHeight="1">
      <c r="A126" s="77"/>
    </row>
    <row r="127" spans="1:1" ht="14.25" customHeight="1">
      <c r="A127" s="77"/>
    </row>
    <row r="128" spans="1:1" ht="14.25" customHeight="1">
      <c r="A128" s="77"/>
    </row>
    <row r="129" spans="1:1" ht="14.25" customHeight="1">
      <c r="A129" s="77"/>
    </row>
    <row r="130" spans="1:1" ht="14.25" customHeight="1">
      <c r="A130" s="77"/>
    </row>
    <row r="131" spans="1:1" ht="14.25" customHeight="1">
      <c r="A131" s="77"/>
    </row>
    <row r="132" spans="1:1" ht="14.25" customHeight="1">
      <c r="A132" s="77"/>
    </row>
    <row r="133" spans="1:1" ht="14.25" customHeight="1">
      <c r="A133" s="77"/>
    </row>
    <row r="134" spans="1:1" ht="14.25" customHeight="1">
      <c r="A134" s="77"/>
    </row>
    <row r="135" spans="1:1" ht="14.25" customHeight="1">
      <c r="A135" s="77"/>
    </row>
    <row r="136" spans="1:1" ht="14.25" customHeight="1">
      <c r="A136" s="77"/>
    </row>
    <row r="137" spans="1:1" ht="14.25" customHeight="1">
      <c r="A137" s="77"/>
    </row>
    <row r="138" spans="1:1" ht="14.25" customHeight="1">
      <c r="A138" s="77"/>
    </row>
    <row r="139" spans="1:1" ht="14.25" customHeight="1">
      <c r="A139" s="77"/>
    </row>
    <row r="140" spans="1:1" ht="14.25" customHeight="1">
      <c r="A140" s="77"/>
    </row>
    <row r="141" spans="1:1" ht="14.25" customHeight="1">
      <c r="A141" s="77"/>
    </row>
    <row r="142" spans="1:1" ht="14.25" customHeight="1">
      <c r="A142" s="77"/>
    </row>
    <row r="143" spans="1:1" ht="14.25" customHeight="1">
      <c r="A143" s="77"/>
    </row>
    <row r="144" spans="1:1" ht="14.25" customHeight="1">
      <c r="A144" s="77"/>
    </row>
    <row r="145" spans="1:1" ht="14.25" customHeight="1">
      <c r="A145" s="77"/>
    </row>
    <row r="146" spans="1:1" ht="14.25" customHeight="1">
      <c r="A146" s="77"/>
    </row>
    <row r="147" spans="1:1" ht="14.25" customHeight="1">
      <c r="A147" s="77"/>
    </row>
    <row r="148" spans="1:1" ht="14.25" customHeight="1">
      <c r="A148" s="77"/>
    </row>
    <row r="149" spans="1:1" ht="14.25" customHeight="1">
      <c r="A149" s="77"/>
    </row>
    <row r="150" spans="1:1" ht="14.25" customHeight="1">
      <c r="A150" s="77"/>
    </row>
    <row r="151" spans="1:1" ht="14.25" customHeight="1">
      <c r="A151" s="77"/>
    </row>
    <row r="152" spans="1:1" ht="14.25" customHeight="1">
      <c r="A152" s="77"/>
    </row>
    <row r="153" spans="1:1" ht="14.25" customHeight="1">
      <c r="A153" s="77"/>
    </row>
    <row r="154" spans="1:1" ht="14.25" customHeight="1">
      <c r="A154" s="77"/>
    </row>
    <row r="155" spans="1:1" ht="14.25" customHeight="1">
      <c r="A155" s="77"/>
    </row>
    <row r="156" spans="1:1" ht="14.25" customHeight="1">
      <c r="A156" s="77"/>
    </row>
    <row r="157" spans="1:1" ht="14.25" customHeight="1">
      <c r="A157" s="77"/>
    </row>
    <row r="158" spans="1:1" ht="14.25" customHeight="1">
      <c r="A158" s="77"/>
    </row>
    <row r="159" spans="1:1" ht="14.25" customHeight="1">
      <c r="A159" s="77"/>
    </row>
    <row r="160" spans="1:1" ht="14.25" customHeight="1">
      <c r="A160" s="77"/>
    </row>
    <row r="161" spans="1:1" ht="14.25" customHeight="1">
      <c r="A161" s="77"/>
    </row>
    <row r="162" spans="1:1" ht="14.25" customHeight="1">
      <c r="A162" s="77"/>
    </row>
    <row r="163" spans="1:1" ht="14.25" customHeight="1">
      <c r="A163" s="77"/>
    </row>
    <row r="164" spans="1:1" ht="14.25" customHeight="1">
      <c r="A164" s="77"/>
    </row>
    <row r="165" spans="1:1" ht="14.25" customHeight="1">
      <c r="A165" s="77"/>
    </row>
    <row r="166" spans="1:1" ht="14.25" customHeight="1">
      <c r="A166" s="77"/>
    </row>
    <row r="167" spans="1:1" ht="14.25" customHeight="1">
      <c r="A167" s="77"/>
    </row>
    <row r="168" spans="1:1" ht="14.25" customHeight="1">
      <c r="A168" s="77"/>
    </row>
    <row r="169" spans="1:1" ht="14.25" customHeight="1">
      <c r="A169" s="77"/>
    </row>
    <row r="170" spans="1:1" ht="14.25" customHeight="1">
      <c r="A170" s="77"/>
    </row>
    <row r="171" spans="1:1" ht="14.25" customHeight="1">
      <c r="A171" s="77"/>
    </row>
    <row r="172" spans="1:1" ht="14.25" customHeight="1">
      <c r="A172" s="77"/>
    </row>
    <row r="173" spans="1:1" ht="14.25" customHeight="1">
      <c r="A173" s="77"/>
    </row>
    <row r="174" spans="1:1" ht="14.25" customHeight="1">
      <c r="A174" s="77"/>
    </row>
    <row r="175" spans="1:1" ht="14.25" customHeight="1">
      <c r="A175" s="77"/>
    </row>
    <row r="176" spans="1:1" ht="14.25" customHeight="1">
      <c r="A176" s="77"/>
    </row>
    <row r="177" spans="1:1" ht="14.25" customHeight="1">
      <c r="A177" s="77"/>
    </row>
    <row r="178" spans="1:1" ht="14.25" customHeight="1">
      <c r="A178" s="77"/>
    </row>
    <row r="179" spans="1:1" ht="14.25" customHeight="1">
      <c r="A179" s="77"/>
    </row>
    <row r="180" spans="1:1" ht="14.25" customHeight="1">
      <c r="A180" s="77"/>
    </row>
    <row r="181" spans="1:1" ht="14.25" customHeight="1">
      <c r="A181" s="77"/>
    </row>
    <row r="182" spans="1:1" ht="14.25" customHeight="1">
      <c r="A182" s="77"/>
    </row>
    <row r="183" spans="1:1" ht="14.25" customHeight="1">
      <c r="A183" s="77"/>
    </row>
    <row r="184" spans="1:1" ht="14.25" customHeight="1">
      <c r="A184" s="77"/>
    </row>
    <row r="185" spans="1:1" ht="14.25" customHeight="1">
      <c r="A185" s="77"/>
    </row>
    <row r="186" spans="1:1" ht="14.25" customHeight="1">
      <c r="A186" s="77"/>
    </row>
    <row r="187" spans="1:1" ht="14.25" customHeight="1">
      <c r="A187" s="77"/>
    </row>
    <row r="188" spans="1:1" ht="14.25" customHeight="1">
      <c r="A188" s="77"/>
    </row>
    <row r="189" spans="1:1" ht="14.25" customHeight="1">
      <c r="A189" s="77"/>
    </row>
    <row r="190" spans="1:1" ht="14.25" customHeight="1">
      <c r="A190" s="77"/>
    </row>
    <row r="191" spans="1:1" ht="14.25" customHeight="1">
      <c r="A191" s="77"/>
    </row>
    <row r="192" spans="1:1" ht="14.25" customHeight="1">
      <c r="A192" s="77"/>
    </row>
    <row r="193" spans="1:1" ht="14.25" customHeight="1">
      <c r="A193" s="77"/>
    </row>
    <row r="194" spans="1:1" ht="14.25" customHeight="1">
      <c r="A194" s="77"/>
    </row>
    <row r="195" spans="1:1" ht="14.25" customHeight="1">
      <c r="A195" s="77"/>
    </row>
    <row r="196" spans="1:1" ht="14.25" customHeight="1">
      <c r="A196" s="77"/>
    </row>
    <row r="197" spans="1:1" ht="14.25" customHeight="1">
      <c r="A197" s="77"/>
    </row>
    <row r="198" spans="1:1" ht="14.25" customHeight="1">
      <c r="A198" s="77"/>
    </row>
    <row r="199" spans="1:1" ht="14.25" customHeight="1">
      <c r="A199" s="77"/>
    </row>
    <row r="200" spans="1:1" ht="14.25" customHeight="1">
      <c r="A200" s="77"/>
    </row>
    <row r="201" spans="1:1" ht="14.25" customHeight="1">
      <c r="A201" s="77"/>
    </row>
    <row r="202" spans="1:1" ht="14.25" customHeight="1">
      <c r="A202" s="77"/>
    </row>
    <row r="203" spans="1:1" ht="14.25" customHeight="1">
      <c r="A203" s="77"/>
    </row>
    <row r="204" spans="1:1" ht="14.25" customHeight="1">
      <c r="A204" s="77"/>
    </row>
    <row r="205" spans="1:1" ht="14.25" customHeight="1">
      <c r="A205" s="77"/>
    </row>
    <row r="206" spans="1:1" ht="14.25" customHeight="1">
      <c r="A206" s="77"/>
    </row>
    <row r="207" spans="1:1" ht="14.25" customHeight="1">
      <c r="A207" s="77"/>
    </row>
    <row r="208" spans="1:1" ht="14.25" customHeight="1">
      <c r="A208" s="77"/>
    </row>
    <row r="209" spans="1:1" ht="14.25" customHeight="1">
      <c r="A209" s="77"/>
    </row>
    <row r="210" spans="1:1" ht="14.25" customHeight="1">
      <c r="A210" s="77"/>
    </row>
    <row r="211" spans="1:1" ht="14.25" customHeight="1">
      <c r="A211" s="77"/>
    </row>
    <row r="212" spans="1:1" ht="14.25" customHeight="1">
      <c r="A212" s="77"/>
    </row>
    <row r="213" spans="1:1" ht="14.25" customHeight="1">
      <c r="A213" s="77"/>
    </row>
    <row r="214" spans="1:1" ht="14.25" customHeight="1">
      <c r="A214" s="77"/>
    </row>
    <row r="215" spans="1:1" ht="14.25" customHeight="1">
      <c r="A215" s="77"/>
    </row>
    <row r="216" spans="1:1" ht="14.25" customHeight="1">
      <c r="A216" s="77"/>
    </row>
    <row r="217" spans="1:1" ht="14.25" customHeight="1">
      <c r="A217" s="77"/>
    </row>
    <row r="218" spans="1:1" ht="14.25" customHeight="1">
      <c r="A218" s="77"/>
    </row>
    <row r="219" spans="1:1" ht="14.25" customHeight="1">
      <c r="A219" s="77"/>
    </row>
    <row r="220" spans="1:1" ht="14.25" customHeight="1">
      <c r="A220" s="77"/>
    </row>
    <row r="221" spans="1:1" ht="14.25" customHeight="1">
      <c r="A221" s="77"/>
    </row>
    <row r="222" spans="1:1" ht="14.25" customHeight="1">
      <c r="A222" s="77"/>
    </row>
    <row r="223" spans="1:1" ht="14.25" customHeight="1">
      <c r="A223" s="77"/>
    </row>
    <row r="224" spans="1:1" ht="14.25" customHeight="1">
      <c r="A224" s="77"/>
    </row>
    <row r="225" spans="1:1" ht="14.25" customHeight="1">
      <c r="A225" s="77"/>
    </row>
    <row r="226" spans="1:1" ht="14.25" customHeight="1">
      <c r="A226" s="77"/>
    </row>
    <row r="227" spans="1:1" ht="14.25" customHeight="1">
      <c r="A227" s="77"/>
    </row>
    <row r="228" spans="1:1" ht="14.25" customHeight="1">
      <c r="A228" s="77"/>
    </row>
    <row r="229" spans="1:1" ht="14.25" customHeight="1">
      <c r="A229" s="77"/>
    </row>
    <row r="230" spans="1:1" ht="14.25" customHeight="1">
      <c r="A230" s="77"/>
    </row>
    <row r="231" spans="1:1" ht="14.25" customHeight="1">
      <c r="A231" s="77"/>
    </row>
    <row r="232" spans="1:1" ht="14.25" customHeight="1">
      <c r="A232" s="77"/>
    </row>
    <row r="233" spans="1:1" ht="14.25" customHeight="1">
      <c r="A233" s="77"/>
    </row>
    <row r="234" spans="1:1" ht="14.25" customHeight="1">
      <c r="A234" s="77"/>
    </row>
    <row r="235" spans="1:1" ht="14.25" customHeight="1">
      <c r="A235" s="77"/>
    </row>
    <row r="236" spans="1:1" ht="14.25" customHeight="1">
      <c r="A236" s="77"/>
    </row>
    <row r="237" spans="1:1" ht="14.25" customHeight="1">
      <c r="A237" s="77"/>
    </row>
    <row r="238" spans="1:1" ht="14.25" customHeight="1">
      <c r="A238" s="77"/>
    </row>
    <row r="239" spans="1:1" ht="14.25" customHeight="1">
      <c r="A239" s="77"/>
    </row>
    <row r="240" spans="1:1" ht="14.25" customHeight="1">
      <c r="A240" s="77"/>
    </row>
    <row r="241" spans="1:1" ht="14.25" customHeight="1">
      <c r="A241" s="77"/>
    </row>
    <row r="242" spans="1:1" ht="14.25" customHeight="1">
      <c r="A242" s="77"/>
    </row>
    <row r="243" spans="1:1" ht="14.25" customHeight="1">
      <c r="A243" s="77"/>
    </row>
    <row r="244" spans="1:1" ht="14.25" customHeight="1">
      <c r="A244" s="77"/>
    </row>
    <row r="245" spans="1:1" ht="14.25" customHeight="1">
      <c r="A245" s="77"/>
    </row>
    <row r="246" spans="1:1" ht="14.25" customHeight="1">
      <c r="A246" s="77"/>
    </row>
    <row r="247" spans="1:1" ht="14.25" customHeight="1">
      <c r="A247" s="77"/>
    </row>
    <row r="248" spans="1:1" ht="14.25" customHeight="1">
      <c r="A248" s="77"/>
    </row>
    <row r="249" spans="1:1" ht="14.25" customHeight="1">
      <c r="A249" s="77"/>
    </row>
    <row r="250" spans="1:1" ht="14.25" customHeight="1">
      <c r="A250" s="77"/>
    </row>
    <row r="251" spans="1:1" ht="14.25" customHeight="1">
      <c r="A251" s="77"/>
    </row>
    <row r="252" spans="1:1" ht="14.25" customHeight="1">
      <c r="A252" s="77"/>
    </row>
    <row r="253" spans="1:1" ht="14.25" customHeight="1">
      <c r="A253" s="77"/>
    </row>
    <row r="254" spans="1:1" ht="14.25" customHeight="1">
      <c r="A254" s="77"/>
    </row>
    <row r="255" spans="1:1" ht="14.25" customHeight="1">
      <c r="A255" s="77"/>
    </row>
    <row r="256" spans="1:1" ht="14.25" customHeight="1">
      <c r="A256" s="77"/>
    </row>
    <row r="257" spans="1:1" ht="14.25" customHeight="1">
      <c r="A257" s="77"/>
    </row>
    <row r="258" spans="1:1" ht="14.25" customHeight="1">
      <c r="A258" s="77"/>
    </row>
    <row r="259" spans="1:1" ht="14.25" customHeight="1">
      <c r="A259" s="77"/>
    </row>
    <row r="260" spans="1:1" ht="14.25" customHeight="1">
      <c r="A260" s="77"/>
    </row>
    <row r="261" spans="1:1" ht="14.25" customHeight="1">
      <c r="A261" s="77"/>
    </row>
    <row r="262" spans="1:1" ht="14.25" customHeight="1">
      <c r="A262" s="77"/>
    </row>
    <row r="263" spans="1:1" ht="14.25" customHeight="1">
      <c r="A263" s="77"/>
    </row>
    <row r="264" spans="1:1" ht="14.25" customHeight="1">
      <c r="A264" s="77"/>
    </row>
    <row r="265" spans="1:1" ht="14.25" customHeight="1">
      <c r="A265" s="77"/>
    </row>
    <row r="266" spans="1:1" ht="14.25" customHeight="1">
      <c r="A266" s="77"/>
    </row>
    <row r="267" spans="1:1" ht="14.25" customHeight="1">
      <c r="A267" s="77"/>
    </row>
    <row r="268" spans="1:1" ht="14.25" customHeight="1">
      <c r="A268" s="77"/>
    </row>
    <row r="269" spans="1:1" ht="14.25" customHeight="1">
      <c r="A269" s="77"/>
    </row>
    <row r="270" spans="1:1" ht="14.25" customHeight="1">
      <c r="A270" s="77"/>
    </row>
    <row r="271" spans="1:1" ht="14.25" customHeight="1">
      <c r="A271" s="77"/>
    </row>
    <row r="272" spans="1:1" ht="14.25" customHeight="1">
      <c r="A272" s="77"/>
    </row>
    <row r="273" spans="1:1" ht="14.25" customHeight="1">
      <c r="A273" s="77"/>
    </row>
    <row r="274" spans="1:1" ht="14.25" customHeight="1">
      <c r="A274" s="77"/>
    </row>
    <row r="275" spans="1:1" ht="14.25" customHeight="1">
      <c r="A275" s="77"/>
    </row>
    <row r="276" spans="1:1" ht="14.25" customHeight="1">
      <c r="A276" s="77"/>
    </row>
    <row r="277" spans="1:1" ht="14.25" customHeight="1">
      <c r="A277" s="77"/>
    </row>
    <row r="278" spans="1:1" ht="14.25" customHeight="1">
      <c r="A278" s="77"/>
    </row>
    <row r="279" spans="1:1" ht="14.25" customHeight="1">
      <c r="A279" s="77"/>
    </row>
    <row r="280" spans="1:1" ht="14.25" customHeight="1">
      <c r="A280" s="77"/>
    </row>
    <row r="281" spans="1:1" ht="14.25" customHeight="1">
      <c r="A281" s="77"/>
    </row>
    <row r="282" spans="1:1" ht="14.25" customHeight="1">
      <c r="A282" s="77"/>
    </row>
    <row r="283" spans="1:1" ht="14.25" customHeight="1">
      <c r="A283" s="77"/>
    </row>
    <row r="284" spans="1:1" ht="14.25" customHeight="1">
      <c r="A284" s="77"/>
    </row>
    <row r="285" spans="1:1" ht="14.25" customHeight="1">
      <c r="A285" s="77"/>
    </row>
    <row r="286" spans="1:1" ht="14.25" customHeight="1">
      <c r="A286" s="77"/>
    </row>
    <row r="287" spans="1:1" ht="14.25" customHeight="1">
      <c r="A287" s="77"/>
    </row>
    <row r="288" spans="1:1" ht="14.25" customHeight="1">
      <c r="A288" s="77"/>
    </row>
    <row r="289" spans="1:1" ht="14.25" customHeight="1">
      <c r="A289" s="77"/>
    </row>
    <row r="290" spans="1:1" ht="14.25" customHeight="1">
      <c r="A290" s="77"/>
    </row>
    <row r="291" spans="1:1" ht="14.25" customHeight="1">
      <c r="A291" s="77"/>
    </row>
    <row r="292" spans="1:1" ht="14.25" customHeight="1">
      <c r="A292" s="77"/>
    </row>
    <row r="293" spans="1:1" ht="14.25" customHeight="1">
      <c r="A293" s="77"/>
    </row>
    <row r="294" spans="1:1" ht="14.25" customHeight="1">
      <c r="A294" s="77"/>
    </row>
    <row r="295" spans="1:1" ht="14.25" customHeight="1">
      <c r="A295" s="77"/>
    </row>
    <row r="296" spans="1:1" ht="14.25" customHeight="1">
      <c r="A296" s="77"/>
    </row>
    <row r="297" spans="1:1" ht="14.25" customHeight="1">
      <c r="A297" s="77"/>
    </row>
    <row r="298" spans="1:1" ht="14.25" customHeight="1">
      <c r="A298" s="77"/>
    </row>
    <row r="299" spans="1:1" ht="14.25" customHeight="1">
      <c r="A299" s="77"/>
    </row>
    <row r="300" spans="1:1" ht="14.25" customHeight="1">
      <c r="A300" s="77"/>
    </row>
    <row r="301" spans="1:1" ht="14.25" customHeight="1">
      <c r="A301" s="77"/>
    </row>
    <row r="302" spans="1:1" ht="14.25" customHeight="1">
      <c r="A302" s="77"/>
    </row>
    <row r="303" spans="1:1" ht="14.25" customHeight="1">
      <c r="A303" s="77"/>
    </row>
    <row r="304" spans="1:1" ht="14.25" customHeight="1">
      <c r="A304" s="77"/>
    </row>
    <row r="305" spans="1:1" ht="14.25" customHeight="1">
      <c r="A305" s="77"/>
    </row>
    <row r="306" spans="1:1" ht="14.25" customHeight="1">
      <c r="A306" s="77"/>
    </row>
    <row r="307" spans="1:1" ht="14.25" customHeight="1">
      <c r="A307" s="77"/>
    </row>
    <row r="308" spans="1:1" ht="14.25" customHeight="1">
      <c r="A308" s="77"/>
    </row>
    <row r="309" spans="1:1" ht="14.25" customHeight="1">
      <c r="A309" s="77"/>
    </row>
    <row r="310" spans="1:1" ht="14.25" customHeight="1">
      <c r="A310" s="77"/>
    </row>
    <row r="311" spans="1:1" ht="14.25" customHeight="1">
      <c r="A311" s="77"/>
    </row>
    <row r="312" spans="1:1" ht="14.25" customHeight="1">
      <c r="A312" s="77"/>
    </row>
    <row r="313" spans="1:1" ht="14.25" customHeight="1">
      <c r="A313" s="77"/>
    </row>
    <row r="314" spans="1:1" ht="14.25" customHeight="1">
      <c r="A314" s="77"/>
    </row>
    <row r="315" spans="1:1" ht="14.25" customHeight="1">
      <c r="A315" s="77"/>
    </row>
    <row r="316" spans="1:1" ht="14.25" customHeight="1">
      <c r="A316" s="77"/>
    </row>
    <row r="317" spans="1:1" ht="14.25" customHeight="1">
      <c r="A317" s="77"/>
    </row>
    <row r="318" spans="1:1" ht="14.25" customHeight="1">
      <c r="A318" s="77"/>
    </row>
    <row r="319" spans="1:1" ht="14.25" customHeight="1">
      <c r="A319" s="77"/>
    </row>
    <row r="320" spans="1:1" ht="14.25" customHeight="1">
      <c r="A320" s="77"/>
    </row>
    <row r="321" spans="1:1" ht="14.25" customHeight="1">
      <c r="A321" s="77"/>
    </row>
    <row r="322" spans="1:1" ht="14.25" customHeight="1">
      <c r="A322" s="77"/>
    </row>
    <row r="323" spans="1:1" ht="14.25" customHeight="1">
      <c r="A323" s="77"/>
    </row>
    <row r="324" spans="1:1" ht="14.25" customHeight="1">
      <c r="A324" s="77"/>
    </row>
    <row r="325" spans="1:1" ht="14.25" customHeight="1">
      <c r="A325" s="77"/>
    </row>
    <row r="326" spans="1:1" ht="14.25" customHeight="1">
      <c r="A326" s="77"/>
    </row>
    <row r="327" spans="1:1" ht="14.25" customHeight="1">
      <c r="A327" s="77"/>
    </row>
    <row r="328" spans="1:1" ht="14.25" customHeight="1">
      <c r="A328" s="77"/>
    </row>
    <row r="329" spans="1:1" ht="14.25" customHeight="1">
      <c r="A329" s="77"/>
    </row>
    <row r="330" spans="1:1" ht="14.25" customHeight="1">
      <c r="A330" s="77"/>
    </row>
    <row r="331" spans="1:1" ht="14.25" customHeight="1">
      <c r="A331" s="77"/>
    </row>
    <row r="332" spans="1:1" ht="14.25" customHeight="1">
      <c r="A332" s="77"/>
    </row>
    <row r="333" spans="1:1" ht="14.25" customHeight="1">
      <c r="A333" s="77"/>
    </row>
    <row r="334" spans="1:1" ht="14.25" customHeight="1">
      <c r="A334" s="77"/>
    </row>
    <row r="335" spans="1:1" ht="14.25" customHeight="1">
      <c r="A335" s="77"/>
    </row>
    <row r="336" spans="1:1" ht="14.25" customHeight="1">
      <c r="A336" s="77"/>
    </row>
    <row r="337" spans="1:1" ht="14.25" customHeight="1">
      <c r="A337" s="77"/>
    </row>
    <row r="338" spans="1:1" ht="14.25" customHeight="1">
      <c r="A338" s="77"/>
    </row>
    <row r="339" spans="1:1" ht="14.25" customHeight="1">
      <c r="A339" s="77"/>
    </row>
    <row r="340" spans="1:1" ht="14.25" customHeight="1">
      <c r="A340" s="77"/>
    </row>
    <row r="341" spans="1:1" ht="14.25" customHeight="1">
      <c r="A341" s="77"/>
    </row>
    <row r="342" spans="1:1" ht="14.25" customHeight="1">
      <c r="A342" s="77"/>
    </row>
    <row r="343" spans="1:1" ht="14.25" customHeight="1">
      <c r="A343" s="77"/>
    </row>
    <row r="344" spans="1:1" ht="14.25" customHeight="1">
      <c r="A344" s="77"/>
    </row>
    <row r="345" spans="1:1" ht="14.25" customHeight="1">
      <c r="A345" s="77"/>
    </row>
    <row r="346" spans="1:1" ht="14.25" customHeight="1">
      <c r="A346" s="77"/>
    </row>
    <row r="347" spans="1:1" ht="14.25" customHeight="1">
      <c r="A347" s="77"/>
    </row>
    <row r="348" spans="1:1" ht="14.25" customHeight="1">
      <c r="A348" s="77"/>
    </row>
    <row r="349" spans="1:1" ht="14.25" customHeight="1">
      <c r="A349" s="77"/>
    </row>
    <row r="350" spans="1:1" ht="14.25" customHeight="1">
      <c r="A350" s="77"/>
    </row>
    <row r="351" spans="1:1" ht="14.25" customHeight="1">
      <c r="A351" s="77"/>
    </row>
    <row r="352" spans="1:1" ht="14.25" customHeight="1">
      <c r="A352" s="77"/>
    </row>
    <row r="353" spans="1:1" ht="14.25" customHeight="1">
      <c r="A353" s="77"/>
    </row>
    <row r="354" spans="1:1" ht="14.25" customHeight="1">
      <c r="A354" s="77"/>
    </row>
    <row r="355" spans="1:1" ht="14.25" customHeight="1">
      <c r="A355" s="77"/>
    </row>
    <row r="356" spans="1:1" ht="14.25" customHeight="1">
      <c r="A356" s="77"/>
    </row>
    <row r="357" spans="1:1" ht="14.25" customHeight="1">
      <c r="A357" s="77"/>
    </row>
    <row r="358" spans="1:1" ht="14.25" customHeight="1">
      <c r="A358" s="77"/>
    </row>
    <row r="359" spans="1:1" ht="14.25" customHeight="1">
      <c r="A359" s="77"/>
    </row>
    <row r="360" spans="1:1" ht="14.25" customHeight="1">
      <c r="A360" s="77"/>
    </row>
    <row r="361" spans="1:1" ht="14.25" customHeight="1">
      <c r="A361" s="77"/>
    </row>
    <row r="362" spans="1:1" ht="14.25" customHeight="1">
      <c r="A362" s="77"/>
    </row>
    <row r="363" spans="1:1" ht="14.25" customHeight="1">
      <c r="A363" s="77"/>
    </row>
    <row r="364" spans="1:1" ht="14.25" customHeight="1">
      <c r="A364" s="77"/>
    </row>
    <row r="365" spans="1:1" ht="14.25" customHeight="1">
      <c r="A365" s="77"/>
    </row>
    <row r="366" spans="1:1" ht="14.25" customHeight="1">
      <c r="A366" s="77"/>
    </row>
    <row r="367" spans="1:1" ht="14.25" customHeight="1">
      <c r="A367" s="77"/>
    </row>
    <row r="368" spans="1:1" ht="14.25" customHeight="1">
      <c r="A368" s="77"/>
    </row>
    <row r="369" spans="1:1" ht="14.25" customHeight="1">
      <c r="A369" s="77"/>
    </row>
    <row r="370" spans="1:1" ht="14.25" customHeight="1">
      <c r="A370" s="77"/>
    </row>
    <row r="371" spans="1:1" ht="14.25" customHeight="1">
      <c r="A371" s="77"/>
    </row>
    <row r="372" spans="1:1" ht="14.25" customHeight="1">
      <c r="A372" s="77"/>
    </row>
    <row r="373" spans="1:1" ht="14.25" customHeight="1">
      <c r="A373" s="77"/>
    </row>
    <row r="374" spans="1:1" ht="14.25" customHeight="1">
      <c r="A374" s="77"/>
    </row>
    <row r="375" spans="1:1" ht="14.25" customHeight="1">
      <c r="A375" s="77"/>
    </row>
    <row r="376" spans="1:1" ht="14.25" customHeight="1">
      <c r="A376" s="77"/>
    </row>
    <row r="377" spans="1:1" ht="14.25" customHeight="1">
      <c r="A377" s="77"/>
    </row>
    <row r="378" spans="1:1" ht="14.25" customHeight="1">
      <c r="A378" s="77"/>
    </row>
    <row r="379" spans="1:1" ht="14.25" customHeight="1">
      <c r="A379" s="77"/>
    </row>
    <row r="380" spans="1:1" ht="14.25" customHeight="1">
      <c r="A380" s="77"/>
    </row>
    <row r="381" spans="1:1" ht="14.25" customHeight="1">
      <c r="A381" s="77"/>
    </row>
    <row r="382" spans="1:1" ht="14.25" customHeight="1">
      <c r="A382" s="77"/>
    </row>
    <row r="383" spans="1:1" ht="14.25" customHeight="1">
      <c r="A383" s="77"/>
    </row>
    <row r="384" spans="1:1" ht="14.25" customHeight="1">
      <c r="A384" s="77"/>
    </row>
    <row r="385" spans="1:1" ht="14.25" customHeight="1">
      <c r="A385" s="77"/>
    </row>
    <row r="386" spans="1:1" ht="14.25" customHeight="1">
      <c r="A386" s="77"/>
    </row>
    <row r="387" spans="1:1" ht="14.25" customHeight="1">
      <c r="A387" s="77"/>
    </row>
    <row r="388" spans="1:1" ht="14.25" customHeight="1">
      <c r="A388" s="77"/>
    </row>
    <row r="389" spans="1:1" ht="14.25" customHeight="1">
      <c r="A389" s="77"/>
    </row>
    <row r="390" spans="1:1" ht="14.25" customHeight="1">
      <c r="A390" s="77"/>
    </row>
    <row r="391" spans="1:1" ht="14.25" customHeight="1">
      <c r="A391" s="77"/>
    </row>
    <row r="392" spans="1:1" ht="14.25" customHeight="1">
      <c r="A392" s="77"/>
    </row>
    <row r="393" spans="1:1" ht="14.25" customHeight="1">
      <c r="A393" s="77"/>
    </row>
    <row r="394" spans="1:1" ht="14.25" customHeight="1">
      <c r="A394" s="77"/>
    </row>
    <row r="395" spans="1:1" ht="14.25" customHeight="1">
      <c r="A395" s="77"/>
    </row>
    <row r="396" spans="1:1" ht="14.25" customHeight="1">
      <c r="A396" s="77"/>
    </row>
    <row r="397" spans="1:1" ht="14.25" customHeight="1">
      <c r="A397" s="77"/>
    </row>
    <row r="398" spans="1:1" ht="14.25" customHeight="1">
      <c r="A398" s="77"/>
    </row>
    <row r="399" spans="1:1" ht="14.25" customHeight="1">
      <c r="A399" s="77"/>
    </row>
    <row r="400" spans="1:1" ht="14.25" customHeight="1">
      <c r="A400" s="77"/>
    </row>
    <row r="401" spans="1:1" ht="14.25" customHeight="1">
      <c r="A401" s="77"/>
    </row>
    <row r="402" spans="1:1" ht="14.25" customHeight="1">
      <c r="A402" s="77"/>
    </row>
    <row r="403" spans="1:1" ht="14.25" customHeight="1">
      <c r="A403" s="77"/>
    </row>
    <row r="404" spans="1:1" ht="14.25" customHeight="1">
      <c r="A404" s="77"/>
    </row>
    <row r="405" spans="1:1" ht="14.25" customHeight="1">
      <c r="A405" s="77"/>
    </row>
    <row r="406" spans="1:1" ht="14.25" customHeight="1">
      <c r="A406" s="77"/>
    </row>
    <row r="407" spans="1:1" ht="14.25" customHeight="1">
      <c r="A407" s="77"/>
    </row>
    <row r="408" spans="1:1" ht="14.25" customHeight="1">
      <c r="A408" s="77"/>
    </row>
    <row r="409" spans="1:1" ht="14.25" customHeight="1">
      <c r="A409" s="77"/>
    </row>
    <row r="410" spans="1:1" ht="14.25" customHeight="1">
      <c r="A410" s="77"/>
    </row>
    <row r="411" spans="1:1" ht="14.25" customHeight="1">
      <c r="A411" s="77"/>
    </row>
    <row r="412" spans="1:1" ht="14.25" customHeight="1">
      <c r="A412" s="77"/>
    </row>
    <row r="413" spans="1:1" ht="14.25" customHeight="1">
      <c r="A413" s="77"/>
    </row>
    <row r="414" spans="1:1" ht="14.25" customHeight="1">
      <c r="A414" s="77"/>
    </row>
    <row r="415" spans="1:1" ht="14.25" customHeight="1">
      <c r="A415" s="77"/>
    </row>
    <row r="416" spans="1:1" ht="14.25" customHeight="1">
      <c r="A416" s="77"/>
    </row>
    <row r="417" spans="1:1" ht="14.25" customHeight="1">
      <c r="A417" s="77"/>
    </row>
    <row r="418" spans="1:1" ht="14.25" customHeight="1">
      <c r="A418" s="77"/>
    </row>
    <row r="419" spans="1:1" ht="14.25" customHeight="1">
      <c r="A419" s="77"/>
    </row>
    <row r="420" spans="1:1" ht="14.25" customHeight="1">
      <c r="A420" s="77"/>
    </row>
    <row r="421" spans="1:1" ht="14.25" customHeight="1">
      <c r="A421" s="77"/>
    </row>
    <row r="422" spans="1:1" ht="14.25" customHeight="1">
      <c r="A422" s="77"/>
    </row>
    <row r="423" spans="1:1" ht="14.25" customHeight="1">
      <c r="A423" s="77"/>
    </row>
    <row r="424" spans="1:1" ht="14.25" customHeight="1">
      <c r="A424" s="77"/>
    </row>
    <row r="425" spans="1:1" ht="14.25" customHeight="1">
      <c r="A425" s="77"/>
    </row>
    <row r="426" spans="1:1" ht="14.25" customHeight="1">
      <c r="A426" s="77"/>
    </row>
    <row r="427" spans="1:1" ht="14.25" customHeight="1">
      <c r="A427" s="77"/>
    </row>
    <row r="428" spans="1:1" ht="14.25" customHeight="1">
      <c r="A428" s="77"/>
    </row>
    <row r="429" spans="1:1" ht="14.25" customHeight="1">
      <c r="A429" s="77"/>
    </row>
    <row r="430" spans="1:1" ht="14.25" customHeight="1">
      <c r="A430" s="77"/>
    </row>
    <row r="431" spans="1:1" ht="14.25" customHeight="1">
      <c r="A431" s="77"/>
    </row>
    <row r="432" spans="1:1" ht="14.25" customHeight="1">
      <c r="A432" s="77"/>
    </row>
    <row r="433" spans="1:1" ht="14.25" customHeight="1">
      <c r="A433" s="77"/>
    </row>
    <row r="434" spans="1:1" ht="14.25" customHeight="1">
      <c r="A434" s="77"/>
    </row>
    <row r="435" spans="1:1" ht="14.25" customHeight="1">
      <c r="A435" s="77"/>
    </row>
    <row r="436" spans="1:1" ht="14.25" customHeight="1">
      <c r="A436" s="77"/>
    </row>
    <row r="437" spans="1:1" ht="14.25" customHeight="1">
      <c r="A437" s="77"/>
    </row>
    <row r="438" spans="1:1" ht="14.25" customHeight="1">
      <c r="A438" s="77"/>
    </row>
    <row r="439" spans="1:1" ht="14.25" customHeight="1">
      <c r="A439" s="77"/>
    </row>
    <row r="440" spans="1:1" ht="14.25" customHeight="1">
      <c r="A440" s="77"/>
    </row>
    <row r="441" spans="1:1" ht="14.25" customHeight="1">
      <c r="A441" s="77"/>
    </row>
    <row r="442" spans="1:1" ht="14.25" customHeight="1">
      <c r="A442" s="77"/>
    </row>
    <row r="443" spans="1:1" ht="14.25" customHeight="1">
      <c r="A443" s="77"/>
    </row>
    <row r="444" spans="1:1" ht="14.25" customHeight="1">
      <c r="A444" s="77"/>
    </row>
    <row r="445" spans="1:1" ht="14.25" customHeight="1">
      <c r="A445" s="77"/>
    </row>
    <row r="446" spans="1:1" ht="14.25" customHeight="1">
      <c r="A446" s="77"/>
    </row>
    <row r="447" spans="1:1" ht="14.25" customHeight="1">
      <c r="A447" s="77"/>
    </row>
    <row r="448" spans="1:1" ht="14.25" customHeight="1">
      <c r="A448" s="77"/>
    </row>
    <row r="449" spans="1:1" ht="14.25" customHeight="1">
      <c r="A449" s="77"/>
    </row>
    <row r="450" spans="1:1" ht="14.25" customHeight="1">
      <c r="A450" s="77"/>
    </row>
    <row r="451" spans="1:1" ht="14.25" customHeight="1">
      <c r="A451" s="77"/>
    </row>
    <row r="452" spans="1:1" ht="14.25" customHeight="1">
      <c r="A452" s="77"/>
    </row>
    <row r="453" spans="1:1" ht="14.25" customHeight="1">
      <c r="A453" s="77"/>
    </row>
    <row r="454" spans="1:1" ht="14.25" customHeight="1">
      <c r="A454" s="77"/>
    </row>
    <row r="455" spans="1:1" ht="14.25" customHeight="1">
      <c r="A455" s="77"/>
    </row>
    <row r="456" spans="1:1" ht="14.25" customHeight="1">
      <c r="A456" s="77"/>
    </row>
    <row r="457" spans="1:1" ht="14.25" customHeight="1">
      <c r="A457" s="77"/>
    </row>
    <row r="458" spans="1:1" ht="14.25" customHeight="1">
      <c r="A458" s="77"/>
    </row>
    <row r="459" spans="1:1" ht="14.25" customHeight="1">
      <c r="A459" s="77"/>
    </row>
    <row r="460" spans="1:1" ht="14.25" customHeight="1">
      <c r="A460" s="77"/>
    </row>
    <row r="461" spans="1:1" ht="14.25" customHeight="1">
      <c r="A461" s="77"/>
    </row>
    <row r="462" spans="1:1" ht="14.25" customHeight="1">
      <c r="A462" s="77"/>
    </row>
    <row r="463" spans="1:1" ht="14.25" customHeight="1">
      <c r="A463" s="77"/>
    </row>
    <row r="464" spans="1:1" ht="14.25" customHeight="1">
      <c r="A464" s="77"/>
    </row>
    <row r="465" spans="1:1" ht="14.25" customHeight="1">
      <c r="A465" s="77"/>
    </row>
    <row r="466" spans="1:1" ht="14.25" customHeight="1">
      <c r="A466" s="77"/>
    </row>
    <row r="467" spans="1:1" ht="14.25" customHeight="1">
      <c r="A467" s="77"/>
    </row>
    <row r="468" spans="1:1" ht="14.25" customHeight="1">
      <c r="A468" s="77"/>
    </row>
    <row r="469" spans="1:1" ht="14.25" customHeight="1">
      <c r="A469" s="77"/>
    </row>
    <row r="470" spans="1:1" ht="14.25" customHeight="1">
      <c r="A470" s="77"/>
    </row>
    <row r="471" spans="1:1" ht="14.25" customHeight="1">
      <c r="A471" s="77"/>
    </row>
    <row r="472" spans="1:1" ht="14.25" customHeight="1">
      <c r="A472" s="77"/>
    </row>
    <row r="473" spans="1:1" ht="14.25" customHeight="1">
      <c r="A473" s="77"/>
    </row>
    <row r="474" spans="1:1" ht="14.25" customHeight="1">
      <c r="A474" s="77"/>
    </row>
    <row r="475" spans="1:1" ht="14.25" customHeight="1">
      <c r="A475" s="77"/>
    </row>
    <row r="476" spans="1:1" ht="14.25" customHeight="1">
      <c r="A476" s="77"/>
    </row>
    <row r="477" spans="1:1" ht="14.25" customHeight="1">
      <c r="A477" s="77"/>
    </row>
    <row r="478" spans="1:1" ht="14.25" customHeight="1">
      <c r="A478" s="77"/>
    </row>
    <row r="479" spans="1:1" ht="14.25" customHeight="1">
      <c r="A479" s="77"/>
    </row>
    <row r="480" spans="1:1" ht="14.25" customHeight="1">
      <c r="A480" s="77"/>
    </row>
    <row r="481" spans="1:1" ht="14.25" customHeight="1">
      <c r="A481" s="77"/>
    </row>
    <row r="482" spans="1:1" ht="14.25" customHeight="1">
      <c r="A482" s="77"/>
    </row>
    <row r="483" spans="1:1" ht="14.25" customHeight="1">
      <c r="A483" s="77"/>
    </row>
    <row r="484" spans="1:1" ht="14.25" customHeight="1">
      <c r="A484" s="77"/>
    </row>
    <row r="485" spans="1:1" ht="14.25" customHeight="1">
      <c r="A485" s="77"/>
    </row>
    <row r="486" spans="1:1" ht="14.25" customHeight="1">
      <c r="A486" s="77"/>
    </row>
    <row r="487" spans="1:1" ht="14.25" customHeight="1">
      <c r="A487" s="77"/>
    </row>
    <row r="488" spans="1:1" ht="14.25" customHeight="1">
      <c r="A488" s="77"/>
    </row>
    <row r="489" spans="1:1" ht="14.25" customHeight="1">
      <c r="A489" s="77"/>
    </row>
    <row r="490" spans="1:1" ht="14.25" customHeight="1">
      <c r="A490" s="77"/>
    </row>
    <row r="491" spans="1:1" ht="14.25" customHeight="1">
      <c r="A491" s="77"/>
    </row>
    <row r="492" spans="1:1" ht="14.25" customHeight="1">
      <c r="A492" s="77"/>
    </row>
    <row r="493" spans="1:1" ht="14.25" customHeight="1">
      <c r="A493" s="77"/>
    </row>
    <row r="494" spans="1:1" ht="14.25" customHeight="1">
      <c r="A494" s="77"/>
    </row>
    <row r="495" spans="1:1" ht="14.25" customHeight="1">
      <c r="A495" s="77"/>
    </row>
    <row r="496" spans="1:1" ht="14.25" customHeight="1">
      <c r="A496" s="77"/>
    </row>
    <row r="497" spans="1:1" ht="14.25" customHeight="1">
      <c r="A497" s="77"/>
    </row>
    <row r="498" spans="1:1" ht="14.25" customHeight="1">
      <c r="A498" s="77"/>
    </row>
    <row r="499" spans="1:1" ht="14.25" customHeight="1">
      <c r="A499" s="77"/>
    </row>
    <row r="500" spans="1:1" ht="14.25" customHeight="1">
      <c r="A500" s="77"/>
    </row>
    <row r="501" spans="1:1" ht="14.25" customHeight="1">
      <c r="A501" s="77"/>
    </row>
    <row r="502" spans="1:1" ht="14.25" customHeight="1">
      <c r="A502" s="77"/>
    </row>
    <row r="503" spans="1:1" ht="14.25" customHeight="1">
      <c r="A503" s="77"/>
    </row>
    <row r="504" spans="1:1" ht="14.25" customHeight="1">
      <c r="A504" s="77"/>
    </row>
    <row r="505" spans="1:1" ht="14.25" customHeight="1">
      <c r="A505" s="77"/>
    </row>
    <row r="506" spans="1:1" ht="14.25" customHeight="1">
      <c r="A506" s="77"/>
    </row>
    <row r="507" spans="1:1" ht="14.25" customHeight="1">
      <c r="A507" s="77"/>
    </row>
    <row r="508" spans="1:1" ht="14.25" customHeight="1">
      <c r="A508" s="77"/>
    </row>
    <row r="509" spans="1:1" ht="14.25" customHeight="1">
      <c r="A509" s="77"/>
    </row>
    <row r="510" spans="1:1" ht="14.25" customHeight="1">
      <c r="A510" s="77"/>
    </row>
    <row r="511" spans="1:1" ht="14.25" customHeight="1">
      <c r="A511" s="77"/>
    </row>
    <row r="512" spans="1:1" ht="14.25" customHeight="1">
      <c r="A512" s="77"/>
    </row>
    <row r="513" spans="1:1" ht="14.25" customHeight="1">
      <c r="A513" s="77"/>
    </row>
    <row r="514" spans="1:1" ht="14.25" customHeight="1">
      <c r="A514" s="77"/>
    </row>
    <row r="515" spans="1:1" ht="14.25" customHeight="1">
      <c r="A515" s="77"/>
    </row>
    <row r="516" spans="1:1" ht="14.25" customHeight="1">
      <c r="A516" s="77"/>
    </row>
    <row r="517" spans="1:1" ht="14.25" customHeight="1">
      <c r="A517" s="77"/>
    </row>
    <row r="518" spans="1:1" ht="14.25" customHeight="1">
      <c r="A518" s="77"/>
    </row>
    <row r="519" spans="1:1" ht="14.25" customHeight="1">
      <c r="A519" s="77"/>
    </row>
    <row r="520" spans="1:1" ht="14.25" customHeight="1">
      <c r="A520" s="77"/>
    </row>
    <row r="521" spans="1:1" ht="14.25" customHeight="1">
      <c r="A521" s="77"/>
    </row>
    <row r="522" spans="1:1" ht="14.25" customHeight="1">
      <c r="A522" s="77"/>
    </row>
    <row r="523" spans="1:1" ht="14.25" customHeight="1">
      <c r="A523" s="77"/>
    </row>
    <row r="524" spans="1:1" ht="14.25" customHeight="1">
      <c r="A524" s="77"/>
    </row>
    <row r="525" spans="1:1" ht="14.25" customHeight="1">
      <c r="A525" s="77"/>
    </row>
    <row r="526" spans="1:1" ht="14.25" customHeight="1">
      <c r="A526" s="77"/>
    </row>
    <row r="527" spans="1:1" ht="14.25" customHeight="1">
      <c r="A527" s="77"/>
    </row>
    <row r="528" spans="1:1" ht="14.25" customHeight="1">
      <c r="A528" s="77"/>
    </row>
    <row r="529" spans="1:1" ht="14.25" customHeight="1">
      <c r="A529" s="77"/>
    </row>
    <row r="530" spans="1:1" ht="14.25" customHeight="1">
      <c r="A530" s="77"/>
    </row>
    <row r="531" spans="1:1" ht="14.25" customHeight="1">
      <c r="A531" s="77"/>
    </row>
    <row r="532" spans="1:1" ht="14.25" customHeight="1">
      <c r="A532" s="77"/>
    </row>
    <row r="533" spans="1:1" ht="14.25" customHeight="1">
      <c r="A533" s="77"/>
    </row>
    <row r="534" spans="1:1" ht="14.25" customHeight="1">
      <c r="A534" s="77"/>
    </row>
    <row r="535" spans="1:1" ht="14.25" customHeight="1">
      <c r="A535" s="77"/>
    </row>
    <row r="536" spans="1:1" ht="14.25" customHeight="1">
      <c r="A536" s="77"/>
    </row>
    <row r="537" spans="1:1" ht="14.25" customHeight="1">
      <c r="A537" s="77"/>
    </row>
    <row r="538" spans="1:1" ht="14.25" customHeight="1">
      <c r="A538" s="77"/>
    </row>
    <row r="539" spans="1:1" ht="14.25" customHeight="1">
      <c r="A539" s="77"/>
    </row>
    <row r="540" spans="1:1" ht="14.25" customHeight="1">
      <c r="A540" s="77"/>
    </row>
    <row r="541" spans="1:1" ht="14.25" customHeight="1">
      <c r="A541" s="77"/>
    </row>
    <row r="542" spans="1:1" ht="14.25" customHeight="1">
      <c r="A542" s="77"/>
    </row>
    <row r="543" spans="1:1" ht="14.25" customHeight="1">
      <c r="A543" s="77"/>
    </row>
    <row r="544" spans="1:1" ht="14.25" customHeight="1">
      <c r="A544" s="77"/>
    </row>
    <row r="545" spans="1:1" ht="14.25" customHeight="1">
      <c r="A545" s="77"/>
    </row>
    <row r="546" spans="1:1" ht="14.25" customHeight="1">
      <c r="A546" s="77"/>
    </row>
    <row r="547" spans="1:1" ht="14.25" customHeight="1">
      <c r="A547" s="77"/>
    </row>
    <row r="548" spans="1:1" ht="14.25" customHeight="1">
      <c r="A548" s="77"/>
    </row>
    <row r="549" spans="1:1" ht="14.25" customHeight="1">
      <c r="A549" s="77"/>
    </row>
    <row r="550" spans="1:1" ht="14.25" customHeight="1">
      <c r="A550" s="77"/>
    </row>
    <row r="551" spans="1:1" ht="14.25" customHeight="1">
      <c r="A551" s="77"/>
    </row>
    <row r="552" spans="1:1" ht="14.25" customHeight="1">
      <c r="A552" s="77"/>
    </row>
    <row r="553" spans="1:1" ht="14.25" customHeight="1">
      <c r="A553" s="77"/>
    </row>
    <row r="554" spans="1:1" ht="14.25" customHeight="1">
      <c r="A554" s="77"/>
    </row>
    <row r="555" spans="1:1" ht="14.25" customHeight="1">
      <c r="A555" s="77"/>
    </row>
    <row r="556" spans="1:1" ht="14.25" customHeight="1">
      <c r="A556" s="77"/>
    </row>
    <row r="557" spans="1:1" ht="14.25" customHeight="1">
      <c r="A557" s="77"/>
    </row>
    <row r="558" spans="1:1" ht="14.25" customHeight="1">
      <c r="A558" s="77"/>
    </row>
    <row r="559" spans="1:1" ht="14.25" customHeight="1">
      <c r="A559" s="77"/>
    </row>
    <row r="560" spans="1:1" ht="14.25" customHeight="1">
      <c r="A560" s="77"/>
    </row>
    <row r="561" spans="1:1" ht="14.25" customHeight="1">
      <c r="A561" s="77"/>
    </row>
    <row r="562" spans="1:1" ht="14.25" customHeight="1">
      <c r="A562" s="77"/>
    </row>
    <row r="563" spans="1:1" ht="14.25" customHeight="1">
      <c r="A563" s="77"/>
    </row>
    <row r="564" spans="1:1" ht="14.25" customHeight="1">
      <c r="A564" s="77"/>
    </row>
    <row r="565" spans="1:1" ht="14.25" customHeight="1">
      <c r="A565" s="77"/>
    </row>
    <row r="566" spans="1:1" ht="14.25" customHeight="1">
      <c r="A566" s="77"/>
    </row>
    <row r="567" spans="1:1" ht="14.25" customHeight="1">
      <c r="A567" s="77"/>
    </row>
    <row r="568" spans="1:1" ht="14.25" customHeight="1">
      <c r="A568" s="77"/>
    </row>
    <row r="569" spans="1:1" ht="14.25" customHeight="1">
      <c r="A569" s="77"/>
    </row>
    <row r="570" spans="1:1" ht="14.25" customHeight="1">
      <c r="A570" s="77"/>
    </row>
    <row r="571" spans="1:1" ht="14.25" customHeight="1">
      <c r="A571" s="77"/>
    </row>
    <row r="572" spans="1:1" ht="14.25" customHeight="1">
      <c r="A572" s="77"/>
    </row>
    <row r="573" spans="1:1" ht="14.25" customHeight="1">
      <c r="A573" s="77"/>
    </row>
    <row r="574" spans="1:1" ht="14.25" customHeight="1">
      <c r="A574" s="77"/>
    </row>
    <row r="575" spans="1:1" ht="14.25" customHeight="1">
      <c r="A575" s="77"/>
    </row>
    <row r="576" spans="1:1" ht="14.25" customHeight="1">
      <c r="A576" s="77"/>
    </row>
    <row r="577" spans="1:1" ht="14.25" customHeight="1">
      <c r="A577" s="77"/>
    </row>
    <row r="578" spans="1:1" ht="14.25" customHeight="1">
      <c r="A578" s="77"/>
    </row>
    <row r="579" spans="1:1" ht="14.25" customHeight="1">
      <c r="A579" s="77"/>
    </row>
    <row r="580" spans="1:1" ht="14.25" customHeight="1">
      <c r="A580" s="77"/>
    </row>
    <row r="581" spans="1:1" ht="14.25" customHeight="1">
      <c r="A581" s="77"/>
    </row>
    <row r="582" spans="1:1" ht="14.25" customHeight="1">
      <c r="A582" s="77"/>
    </row>
    <row r="583" spans="1:1" ht="14.25" customHeight="1">
      <c r="A583" s="77"/>
    </row>
    <row r="584" spans="1:1" ht="14.25" customHeight="1">
      <c r="A584" s="77"/>
    </row>
    <row r="585" spans="1:1" ht="14.25" customHeight="1">
      <c r="A585" s="77"/>
    </row>
    <row r="586" spans="1:1" ht="14.25" customHeight="1">
      <c r="A586" s="77"/>
    </row>
    <row r="587" spans="1:1" ht="14.25" customHeight="1">
      <c r="A587" s="77"/>
    </row>
    <row r="588" spans="1:1" ht="14.25" customHeight="1">
      <c r="A588" s="77"/>
    </row>
    <row r="589" spans="1:1" ht="14.25" customHeight="1">
      <c r="A589" s="77"/>
    </row>
    <row r="590" spans="1:1" ht="14.25" customHeight="1">
      <c r="A590" s="77"/>
    </row>
    <row r="591" spans="1:1" ht="14.25" customHeight="1">
      <c r="A591" s="77"/>
    </row>
    <row r="592" spans="1:1" ht="14.25" customHeight="1">
      <c r="A592" s="77"/>
    </row>
    <row r="593" spans="1:1" ht="14.25" customHeight="1">
      <c r="A593" s="77"/>
    </row>
    <row r="594" spans="1:1" ht="14.25" customHeight="1">
      <c r="A594" s="77"/>
    </row>
    <row r="595" spans="1:1" ht="14.25" customHeight="1">
      <c r="A595" s="77"/>
    </row>
    <row r="596" spans="1:1" ht="14.25" customHeight="1">
      <c r="A596" s="77"/>
    </row>
    <row r="597" spans="1:1" ht="14.25" customHeight="1">
      <c r="A597" s="77"/>
    </row>
    <row r="598" spans="1:1" ht="14.25" customHeight="1">
      <c r="A598" s="77"/>
    </row>
    <row r="599" spans="1:1" ht="14.25" customHeight="1">
      <c r="A599" s="77"/>
    </row>
    <row r="600" spans="1:1" ht="14.25" customHeight="1">
      <c r="A600" s="77"/>
    </row>
    <row r="601" spans="1:1" ht="14.25" customHeight="1">
      <c r="A601" s="77"/>
    </row>
    <row r="602" spans="1:1" ht="14.25" customHeight="1">
      <c r="A602" s="77"/>
    </row>
    <row r="603" spans="1:1" ht="14.25" customHeight="1">
      <c r="A603" s="77"/>
    </row>
    <row r="604" spans="1:1" ht="14.25" customHeight="1">
      <c r="A604" s="77"/>
    </row>
    <row r="605" spans="1:1" ht="14.25" customHeight="1">
      <c r="A605" s="77"/>
    </row>
    <row r="606" spans="1:1" ht="14.25" customHeight="1">
      <c r="A606" s="77"/>
    </row>
    <row r="607" spans="1:1" ht="14.25" customHeight="1">
      <c r="A607" s="77"/>
    </row>
    <row r="608" spans="1:1" ht="14.25" customHeight="1">
      <c r="A608" s="77"/>
    </row>
    <row r="609" spans="1:1" ht="14.25" customHeight="1">
      <c r="A609" s="77"/>
    </row>
    <row r="610" spans="1:1" ht="14.25" customHeight="1">
      <c r="A610" s="77"/>
    </row>
    <row r="611" spans="1:1" ht="14.25" customHeight="1">
      <c r="A611" s="77"/>
    </row>
    <row r="612" spans="1:1" ht="14.25" customHeight="1">
      <c r="A612" s="77"/>
    </row>
    <row r="613" spans="1:1" ht="14.25" customHeight="1">
      <c r="A613" s="77"/>
    </row>
    <row r="614" spans="1:1" ht="14.25" customHeight="1">
      <c r="A614" s="77"/>
    </row>
    <row r="615" spans="1:1" ht="14.25" customHeight="1">
      <c r="A615" s="77"/>
    </row>
    <row r="616" spans="1:1" ht="14.25" customHeight="1">
      <c r="A616" s="77"/>
    </row>
    <row r="617" spans="1:1" ht="14.25" customHeight="1">
      <c r="A617" s="77"/>
    </row>
    <row r="618" spans="1:1" ht="14.25" customHeight="1">
      <c r="A618" s="77"/>
    </row>
    <row r="619" spans="1:1" ht="14.25" customHeight="1">
      <c r="A619" s="77"/>
    </row>
    <row r="620" spans="1:1" ht="14.25" customHeight="1">
      <c r="A620" s="77"/>
    </row>
    <row r="621" spans="1:1" ht="14.25" customHeight="1">
      <c r="A621" s="77"/>
    </row>
    <row r="622" spans="1:1" ht="14.25" customHeight="1">
      <c r="A622" s="77"/>
    </row>
    <row r="623" spans="1:1" ht="14.25" customHeight="1">
      <c r="A623" s="77"/>
    </row>
    <row r="624" spans="1:1" ht="14.25" customHeight="1">
      <c r="A624" s="77"/>
    </row>
    <row r="625" spans="1:1" ht="14.25" customHeight="1">
      <c r="A625" s="77"/>
    </row>
    <row r="626" spans="1:1" ht="14.25" customHeight="1">
      <c r="A626" s="77"/>
    </row>
    <row r="627" spans="1:1" ht="14.25" customHeight="1">
      <c r="A627" s="77"/>
    </row>
    <row r="628" spans="1:1" ht="14.25" customHeight="1">
      <c r="A628" s="77"/>
    </row>
    <row r="629" spans="1:1" ht="14.25" customHeight="1">
      <c r="A629" s="77"/>
    </row>
    <row r="630" spans="1:1" ht="14.25" customHeight="1">
      <c r="A630" s="77"/>
    </row>
    <row r="631" spans="1:1" ht="14.25" customHeight="1">
      <c r="A631" s="77"/>
    </row>
    <row r="632" spans="1:1" ht="14.25" customHeight="1">
      <c r="A632" s="77"/>
    </row>
    <row r="633" spans="1:1" ht="14.25" customHeight="1">
      <c r="A633" s="77"/>
    </row>
    <row r="634" spans="1:1" ht="14.25" customHeight="1">
      <c r="A634" s="77"/>
    </row>
    <row r="635" spans="1:1" ht="14.25" customHeight="1">
      <c r="A635" s="77"/>
    </row>
    <row r="636" spans="1:1" ht="14.25" customHeight="1">
      <c r="A636" s="77"/>
    </row>
    <row r="637" spans="1:1" ht="14.25" customHeight="1">
      <c r="A637" s="77"/>
    </row>
    <row r="638" spans="1:1" ht="14.25" customHeight="1">
      <c r="A638" s="77"/>
    </row>
    <row r="639" spans="1:1" ht="14.25" customHeight="1">
      <c r="A639" s="77"/>
    </row>
    <row r="640" spans="1:1" ht="14.25" customHeight="1">
      <c r="A640" s="77"/>
    </row>
    <row r="641" spans="1:1" ht="14.25" customHeight="1">
      <c r="A641" s="77"/>
    </row>
    <row r="642" spans="1:1" ht="14.25" customHeight="1">
      <c r="A642" s="77"/>
    </row>
    <row r="643" spans="1:1" ht="14.25" customHeight="1">
      <c r="A643" s="77"/>
    </row>
    <row r="644" spans="1:1" ht="14.25" customHeight="1">
      <c r="A644" s="77"/>
    </row>
    <row r="645" spans="1:1" ht="14.25" customHeight="1">
      <c r="A645" s="77"/>
    </row>
    <row r="646" spans="1:1" ht="14.25" customHeight="1">
      <c r="A646" s="77"/>
    </row>
    <row r="647" spans="1:1" ht="14.25" customHeight="1">
      <c r="A647" s="77"/>
    </row>
    <row r="648" spans="1:1" ht="14.25" customHeight="1">
      <c r="A648" s="77"/>
    </row>
    <row r="649" spans="1:1" ht="14.25" customHeight="1">
      <c r="A649" s="77"/>
    </row>
    <row r="650" spans="1:1" ht="14.25" customHeight="1">
      <c r="A650" s="77"/>
    </row>
    <row r="651" spans="1:1" ht="14.25" customHeight="1">
      <c r="A651" s="77"/>
    </row>
    <row r="652" spans="1:1" ht="14.25" customHeight="1">
      <c r="A652" s="77"/>
    </row>
    <row r="653" spans="1:1" ht="14.25" customHeight="1">
      <c r="A653" s="77"/>
    </row>
    <row r="654" spans="1:1" ht="14.25" customHeight="1">
      <c r="A654" s="77"/>
    </row>
    <row r="655" spans="1:1" ht="14.25" customHeight="1">
      <c r="A655" s="77"/>
    </row>
    <row r="656" spans="1:1" ht="14.25" customHeight="1">
      <c r="A656" s="77"/>
    </row>
    <row r="657" spans="1:1" ht="14.25" customHeight="1">
      <c r="A657" s="77"/>
    </row>
    <row r="658" spans="1:1" ht="14.25" customHeight="1">
      <c r="A658" s="77"/>
    </row>
    <row r="659" spans="1:1" ht="14.25" customHeight="1">
      <c r="A659" s="77"/>
    </row>
    <row r="660" spans="1:1" ht="14.25" customHeight="1">
      <c r="A660" s="77"/>
    </row>
    <row r="661" spans="1:1" ht="14.25" customHeight="1">
      <c r="A661" s="77"/>
    </row>
    <row r="662" spans="1:1" ht="14.25" customHeight="1">
      <c r="A662" s="77"/>
    </row>
    <row r="663" spans="1:1" ht="14.25" customHeight="1">
      <c r="A663" s="77"/>
    </row>
    <row r="664" spans="1:1" ht="14.25" customHeight="1">
      <c r="A664" s="77"/>
    </row>
    <row r="665" spans="1:1" ht="14.25" customHeight="1">
      <c r="A665" s="77"/>
    </row>
    <row r="666" spans="1:1" ht="14.25" customHeight="1">
      <c r="A666" s="77"/>
    </row>
    <row r="667" spans="1:1" ht="14.25" customHeight="1">
      <c r="A667" s="77"/>
    </row>
    <row r="668" spans="1:1" ht="14.25" customHeight="1">
      <c r="A668" s="77"/>
    </row>
    <row r="669" spans="1:1" ht="14.25" customHeight="1">
      <c r="A669" s="77"/>
    </row>
    <row r="670" spans="1:1" ht="14.25" customHeight="1">
      <c r="A670" s="77"/>
    </row>
    <row r="671" spans="1:1" ht="14.25" customHeight="1">
      <c r="A671" s="77"/>
    </row>
    <row r="672" spans="1:1" ht="14.25" customHeight="1">
      <c r="A672" s="77"/>
    </row>
    <row r="673" spans="1:1" ht="14.25" customHeight="1">
      <c r="A673" s="77"/>
    </row>
    <row r="674" spans="1:1" ht="14.25" customHeight="1">
      <c r="A674" s="77"/>
    </row>
    <row r="675" spans="1:1" ht="14.25" customHeight="1">
      <c r="A675" s="77"/>
    </row>
    <row r="676" spans="1:1" ht="14.25" customHeight="1">
      <c r="A676" s="77"/>
    </row>
    <row r="677" spans="1:1" ht="14.25" customHeight="1">
      <c r="A677" s="77"/>
    </row>
    <row r="678" spans="1:1" ht="14.25" customHeight="1">
      <c r="A678" s="77"/>
    </row>
    <row r="679" spans="1:1" ht="14.25" customHeight="1">
      <c r="A679" s="77"/>
    </row>
    <row r="680" spans="1:1" ht="14.25" customHeight="1">
      <c r="A680" s="77"/>
    </row>
    <row r="681" spans="1:1" ht="14.25" customHeight="1">
      <c r="A681" s="77"/>
    </row>
    <row r="682" spans="1:1" ht="14.25" customHeight="1">
      <c r="A682" s="77"/>
    </row>
    <row r="683" spans="1:1" ht="14.25" customHeight="1">
      <c r="A683" s="77"/>
    </row>
    <row r="684" spans="1:1" ht="14.25" customHeight="1">
      <c r="A684" s="77"/>
    </row>
    <row r="685" spans="1:1" ht="14.25" customHeight="1">
      <c r="A685" s="77"/>
    </row>
    <row r="686" spans="1:1" ht="14.25" customHeight="1">
      <c r="A686" s="77"/>
    </row>
    <row r="687" spans="1:1" ht="14.25" customHeight="1">
      <c r="A687" s="77"/>
    </row>
    <row r="688" spans="1:1" ht="14.25" customHeight="1">
      <c r="A688" s="77"/>
    </row>
    <row r="689" spans="1:1" ht="14.25" customHeight="1">
      <c r="A689" s="77"/>
    </row>
    <row r="690" spans="1:1" ht="14.25" customHeight="1">
      <c r="A690" s="77"/>
    </row>
    <row r="691" spans="1:1" ht="14.25" customHeight="1">
      <c r="A691" s="77"/>
    </row>
    <row r="692" spans="1:1" ht="14.25" customHeight="1">
      <c r="A692" s="77"/>
    </row>
    <row r="693" spans="1:1" ht="14.25" customHeight="1">
      <c r="A693" s="77"/>
    </row>
    <row r="694" spans="1:1" ht="14.25" customHeight="1">
      <c r="A694" s="77"/>
    </row>
    <row r="695" spans="1:1" ht="14.25" customHeight="1">
      <c r="A695" s="77"/>
    </row>
    <row r="696" spans="1:1" ht="14.25" customHeight="1">
      <c r="A696" s="77"/>
    </row>
    <row r="697" spans="1:1" ht="14.25" customHeight="1">
      <c r="A697" s="77"/>
    </row>
    <row r="698" spans="1:1" ht="14.25" customHeight="1">
      <c r="A698" s="77"/>
    </row>
    <row r="699" spans="1:1" ht="14.25" customHeight="1">
      <c r="A699" s="77"/>
    </row>
    <row r="700" spans="1:1" ht="14.25" customHeight="1">
      <c r="A700" s="77"/>
    </row>
    <row r="701" spans="1:1" ht="14.25" customHeight="1">
      <c r="A701" s="77"/>
    </row>
    <row r="702" spans="1:1" ht="14.25" customHeight="1">
      <c r="A702" s="77"/>
    </row>
    <row r="703" spans="1:1" ht="14.25" customHeight="1">
      <c r="A703" s="77"/>
    </row>
    <row r="704" spans="1:1" ht="14.25" customHeight="1">
      <c r="A704" s="77"/>
    </row>
    <row r="705" spans="1:1" ht="14.25" customHeight="1">
      <c r="A705" s="77"/>
    </row>
    <row r="706" spans="1:1" ht="14.25" customHeight="1">
      <c r="A706" s="77"/>
    </row>
    <row r="707" spans="1:1" ht="14.25" customHeight="1">
      <c r="A707" s="77"/>
    </row>
    <row r="708" spans="1:1" ht="14.25" customHeight="1">
      <c r="A708" s="77"/>
    </row>
    <row r="709" spans="1:1" ht="14.25" customHeight="1">
      <c r="A709" s="77"/>
    </row>
    <row r="710" spans="1:1" ht="14.25" customHeight="1">
      <c r="A710" s="77"/>
    </row>
    <row r="711" spans="1:1" ht="14.25" customHeight="1">
      <c r="A711" s="77"/>
    </row>
    <row r="712" spans="1:1" ht="14.25" customHeight="1">
      <c r="A712" s="77"/>
    </row>
    <row r="713" spans="1:1" ht="14.25" customHeight="1">
      <c r="A713" s="77"/>
    </row>
    <row r="714" spans="1:1" ht="14.25" customHeight="1">
      <c r="A714" s="77"/>
    </row>
    <row r="715" spans="1:1" ht="14.25" customHeight="1">
      <c r="A715" s="77"/>
    </row>
    <row r="716" spans="1:1" ht="14.25" customHeight="1">
      <c r="A716" s="77"/>
    </row>
    <row r="717" spans="1:1" ht="14.25" customHeight="1">
      <c r="A717" s="77"/>
    </row>
    <row r="718" spans="1:1" ht="14.25" customHeight="1">
      <c r="A718" s="77"/>
    </row>
    <row r="719" spans="1:1" ht="14.25" customHeight="1">
      <c r="A719" s="77"/>
    </row>
    <row r="720" spans="1:1" ht="14.25" customHeight="1">
      <c r="A720" s="77"/>
    </row>
    <row r="721" spans="1:1" ht="14.25" customHeight="1">
      <c r="A721" s="77"/>
    </row>
    <row r="722" spans="1:1" ht="14.25" customHeight="1">
      <c r="A722" s="77"/>
    </row>
    <row r="723" spans="1:1" ht="14.25" customHeight="1">
      <c r="A723" s="77"/>
    </row>
    <row r="724" spans="1:1" ht="14.25" customHeight="1">
      <c r="A724" s="77"/>
    </row>
    <row r="725" spans="1:1" ht="14.25" customHeight="1">
      <c r="A725" s="77"/>
    </row>
    <row r="726" spans="1:1" ht="14.25" customHeight="1">
      <c r="A726" s="77"/>
    </row>
    <row r="727" spans="1:1" ht="14.25" customHeight="1">
      <c r="A727" s="77"/>
    </row>
    <row r="728" spans="1:1" ht="14.25" customHeight="1">
      <c r="A728" s="77"/>
    </row>
    <row r="729" spans="1:1" ht="14.25" customHeight="1">
      <c r="A729" s="77"/>
    </row>
    <row r="730" spans="1:1" ht="14.25" customHeight="1">
      <c r="A730" s="77"/>
    </row>
    <row r="731" spans="1:1" ht="14.25" customHeight="1">
      <c r="A731" s="77"/>
    </row>
    <row r="732" spans="1:1" ht="14.25" customHeight="1">
      <c r="A732" s="77"/>
    </row>
    <row r="733" spans="1:1" ht="14.25" customHeight="1">
      <c r="A733" s="77"/>
    </row>
    <row r="734" spans="1:1" ht="14.25" customHeight="1">
      <c r="A734" s="77"/>
    </row>
    <row r="735" spans="1:1" ht="14.25" customHeight="1">
      <c r="A735" s="77"/>
    </row>
    <row r="736" spans="1:1" ht="14.25" customHeight="1">
      <c r="A736" s="77"/>
    </row>
    <row r="737" spans="1:1" ht="14.25" customHeight="1">
      <c r="A737" s="77"/>
    </row>
    <row r="738" spans="1:1" ht="14.25" customHeight="1">
      <c r="A738" s="77"/>
    </row>
    <row r="739" spans="1:1" ht="14.25" customHeight="1">
      <c r="A739" s="77"/>
    </row>
    <row r="740" spans="1:1" ht="14.25" customHeight="1">
      <c r="A740" s="77"/>
    </row>
    <row r="741" spans="1:1" ht="14.25" customHeight="1">
      <c r="A741" s="77"/>
    </row>
    <row r="742" spans="1:1" ht="14.25" customHeight="1">
      <c r="A742" s="77"/>
    </row>
    <row r="743" spans="1:1" ht="14.25" customHeight="1">
      <c r="A743" s="77"/>
    </row>
    <row r="744" spans="1:1" ht="14.25" customHeight="1">
      <c r="A744" s="77"/>
    </row>
    <row r="745" spans="1:1" ht="14.25" customHeight="1">
      <c r="A745" s="77"/>
    </row>
    <row r="746" spans="1:1" ht="14.25" customHeight="1">
      <c r="A746" s="77"/>
    </row>
    <row r="747" spans="1:1" ht="14.25" customHeight="1">
      <c r="A747" s="77"/>
    </row>
    <row r="748" spans="1:1" ht="14.25" customHeight="1">
      <c r="A748" s="77"/>
    </row>
    <row r="749" spans="1:1" ht="14.25" customHeight="1">
      <c r="A749" s="77"/>
    </row>
    <row r="750" spans="1:1" ht="14.25" customHeight="1">
      <c r="A750" s="77"/>
    </row>
    <row r="751" spans="1:1" ht="14.25" customHeight="1">
      <c r="A751" s="77"/>
    </row>
    <row r="752" spans="1:1" ht="14.25" customHeight="1">
      <c r="A752" s="77"/>
    </row>
    <row r="753" spans="1:1" ht="14.25" customHeight="1">
      <c r="A753" s="77"/>
    </row>
    <row r="754" spans="1:1" ht="14.25" customHeight="1">
      <c r="A754" s="77"/>
    </row>
    <row r="755" spans="1:1" ht="14.25" customHeight="1">
      <c r="A755" s="77"/>
    </row>
    <row r="756" spans="1:1" ht="14.25" customHeight="1">
      <c r="A756" s="77"/>
    </row>
    <row r="757" spans="1:1" ht="14.25" customHeight="1">
      <c r="A757" s="77"/>
    </row>
    <row r="758" spans="1:1" ht="14.25" customHeight="1">
      <c r="A758" s="77"/>
    </row>
    <row r="759" spans="1:1" ht="14.25" customHeight="1">
      <c r="A759" s="77"/>
    </row>
    <row r="760" spans="1:1" ht="14.25" customHeight="1">
      <c r="A760" s="77"/>
    </row>
    <row r="761" spans="1:1" ht="14.25" customHeight="1">
      <c r="A761" s="77"/>
    </row>
    <row r="762" spans="1:1" ht="14.25" customHeight="1">
      <c r="A762" s="77"/>
    </row>
    <row r="763" spans="1:1" ht="14.25" customHeight="1">
      <c r="A763" s="77"/>
    </row>
    <row r="764" spans="1:1" ht="14.25" customHeight="1">
      <c r="A764" s="77"/>
    </row>
    <row r="765" spans="1:1" ht="14.25" customHeight="1">
      <c r="A765" s="77"/>
    </row>
    <row r="766" spans="1:1" ht="14.25" customHeight="1">
      <c r="A766" s="77"/>
    </row>
    <row r="767" spans="1:1" ht="14.25" customHeight="1">
      <c r="A767" s="77"/>
    </row>
    <row r="768" spans="1:1" ht="14.25" customHeight="1">
      <c r="A768" s="77"/>
    </row>
    <row r="769" spans="1:1" ht="14.25" customHeight="1">
      <c r="A769" s="77"/>
    </row>
    <row r="770" spans="1:1" ht="14.25" customHeight="1">
      <c r="A770" s="77"/>
    </row>
    <row r="771" spans="1:1" ht="14.25" customHeight="1">
      <c r="A771" s="77"/>
    </row>
    <row r="772" spans="1:1" ht="14.25" customHeight="1">
      <c r="A772" s="77"/>
    </row>
    <row r="773" spans="1:1" ht="14.25" customHeight="1">
      <c r="A773" s="77"/>
    </row>
    <row r="774" spans="1:1" ht="14.25" customHeight="1">
      <c r="A774" s="77"/>
    </row>
    <row r="775" spans="1:1" ht="14.25" customHeight="1">
      <c r="A775" s="77"/>
    </row>
    <row r="776" spans="1:1" ht="14.25" customHeight="1">
      <c r="A776" s="77"/>
    </row>
    <row r="777" spans="1:1" ht="14.25" customHeight="1">
      <c r="A777" s="77"/>
    </row>
    <row r="778" spans="1:1" ht="14.25" customHeight="1">
      <c r="A778" s="77"/>
    </row>
    <row r="779" spans="1:1" ht="14.25" customHeight="1">
      <c r="A779" s="77"/>
    </row>
    <row r="780" spans="1:1" ht="14.25" customHeight="1">
      <c r="A780" s="77"/>
    </row>
    <row r="781" spans="1:1" ht="14.25" customHeight="1">
      <c r="A781" s="77"/>
    </row>
    <row r="782" spans="1:1" ht="14.25" customHeight="1">
      <c r="A782" s="77"/>
    </row>
    <row r="783" spans="1:1" ht="14.25" customHeight="1">
      <c r="A783" s="77"/>
    </row>
    <row r="784" spans="1:1" ht="14.25" customHeight="1">
      <c r="A784" s="77"/>
    </row>
    <row r="785" spans="1:1" ht="14.25" customHeight="1">
      <c r="A785" s="77"/>
    </row>
    <row r="786" spans="1:1" ht="14.25" customHeight="1">
      <c r="A786" s="77"/>
    </row>
    <row r="787" spans="1:1" ht="14.25" customHeight="1">
      <c r="A787" s="77"/>
    </row>
    <row r="788" spans="1:1" ht="14.25" customHeight="1">
      <c r="A788" s="77"/>
    </row>
    <row r="789" spans="1:1" ht="14.25" customHeight="1">
      <c r="A789" s="77"/>
    </row>
    <row r="790" spans="1:1" ht="14.25" customHeight="1">
      <c r="A790" s="77"/>
    </row>
    <row r="791" spans="1:1" ht="14.25" customHeight="1">
      <c r="A791" s="77"/>
    </row>
    <row r="792" spans="1:1" ht="14.25" customHeight="1">
      <c r="A792" s="77"/>
    </row>
    <row r="793" spans="1:1" ht="14.25" customHeight="1">
      <c r="A793" s="77"/>
    </row>
    <row r="794" spans="1:1" ht="14.25" customHeight="1">
      <c r="A794" s="77"/>
    </row>
    <row r="795" spans="1:1" ht="14.25" customHeight="1">
      <c r="A795" s="77"/>
    </row>
    <row r="796" spans="1:1" ht="14.25" customHeight="1">
      <c r="A796" s="77"/>
    </row>
    <row r="797" spans="1:1" ht="14.25" customHeight="1">
      <c r="A797" s="77"/>
    </row>
    <row r="798" spans="1:1" ht="14.25" customHeight="1">
      <c r="A798" s="77"/>
    </row>
    <row r="799" spans="1:1" ht="14.25" customHeight="1">
      <c r="A799" s="77"/>
    </row>
    <row r="800" spans="1:1" ht="14.25" customHeight="1">
      <c r="A800" s="77"/>
    </row>
    <row r="801" spans="1:1" ht="14.25" customHeight="1">
      <c r="A801" s="77"/>
    </row>
    <row r="802" spans="1:1" ht="14.25" customHeight="1">
      <c r="A802" s="77"/>
    </row>
    <row r="803" spans="1:1" ht="14.25" customHeight="1">
      <c r="A803" s="77"/>
    </row>
    <row r="804" spans="1:1" ht="14.25" customHeight="1">
      <c r="A804" s="77"/>
    </row>
    <row r="805" spans="1:1" ht="14.25" customHeight="1">
      <c r="A805" s="77"/>
    </row>
    <row r="806" spans="1:1" ht="14.25" customHeight="1">
      <c r="A806" s="77"/>
    </row>
    <row r="807" spans="1:1" ht="14.25" customHeight="1">
      <c r="A807" s="77"/>
    </row>
    <row r="808" spans="1:1" ht="14.25" customHeight="1">
      <c r="A808" s="77"/>
    </row>
    <row r="809" spans="1:1" ht="14.25" customHeight="1">
      <c r="A809" s="77"/>
    </row>
    <row r="810" spans="1:1" ht="14.25" customHeight="1">
      <c r="A810" s="77"/>
    </row>
    <row r="811" spans="1:1" ht="14.25" customHeight="1">
      <c r="A811" s="77"/>
    </row>
    <row r="812" spans="1:1" ht="14.25" customHeight="1">
      <c r="A812" s="77"/>
    </row>
    <row r="813" spans="1:1" ht="14.25" customHeight="1">
      <c r="A813" s="77"/>
    </row>
    <row r="814" spans="1:1" ht="14.25" customHeight="1">
      <c r="A814" s="77"/>
    </row>
    <row r="815" spans="1:1" ht="14.25" customHeight="1">
      <c r="A815" s="77"/>
    </row>
    <row r="816" spans="1:1" ht="14.25" customHeight="1">
      <c r="A816" s="77"/>
    </row>
    <row r="817" spans="1:1" ht="14.25" customHeight="1">
      <c r="A817" s="77"/>
    </row>
    <row r="818" spans="1:1" ht="14.25" customHeight="1">
      <c r="A818" s="77"/>
    </row>
    <row r="819" spans="1:1" ht="14.25" customHeight="1">
      <c r="A819" s="77"/>
    </row>
    <row r="820" spans="1:1" ht="14.25" customHeight="1">
      <c r="A820" s="77"/>
    </row>
    <row r="821" spans="1:1" ht="14.25" customHeight="1">
      <c r="A821" s="77"/>
    </row>
    <row r="822" spans="1:1" ht="14.25" customHeight="1">
      <c r="A822" s="77"/>
    </row>
    <row r="823" spans="1:1" ht="14.25" customHeight="1">
      <c r="A823" s="77"/>
    </row>
    <row r="824" spans="1:1" ht="14.25" customHeight="1">
      <c r="A824" s="77"/>
    </row>
    <row r="825" spans="1:1" ht="14.25" customHeight="1">
      <c r="A825" s="77"/>
    </row>
    <row r="826" spans="1:1" ht="14.25" customHeight="1">
      <c r="A826" s="77"/>
    </row>
    <row r="827" spans="1:1" ht="14.25" customHeight="1">
      <c r="A827" s="77"/>
    </row>
    <row r="828" spans="1:1" ht="14.25" customHeight="1">
      <c r="A828" s="77"/>
    </row>
    <row r="829" spans="1:1" ht="14.25" customHeight="1">
      <c r="A829" s="77"/>
    </row>
    <row r="830" spans="1:1" ht="14.25" customHeight="1">
      <c r="A830" s="77"/>
    </row>
    <row r="831" spans="1:1" ht="14.25" customHeight="1">
      <c r="A831" s="77"/>
    </row>
    <row r="832" spans="1:1" ht="14.25" customHeight="1">
      <c r="A832" s="77"/>
    </row>
    <row r="833" spans="1:1" ht="14.25" customHeight="1">
      <c r="A833" s="77"/>
    </row>
    <row r="834" spans="1:1" ht="14.25" customHeight="1">
      <c r="A834" s="77"/>
    </row>
    <row r="835" spans="1:1" ht="14.25" customHeight="1">
      <c r="A835" s="77"/>
    </row>
    <row r="836" spans="1:1" ht="14.25" customHeight="1">
      <c r="A836" s="77"/>
    </row>
    <row r="837" spans="1:1" ht="14.25" customHeight="1">
      <c r="A837" s="77"/>
    </row>
    <row r="838" spans="1:1" ht="14.25" customHeight="1">
      <c r="A838" s="77"/>
    </row>
    <row r="839" spans="1:1" ht="14.25" customHeight="1">
      <c r="A839" s="77"/>
    </row>
    <row r="840" spans="1:1" ht="14.25" customHeight="1">
      <c r="A840" s="77"/>
    </row>
    <row r="841" spans="1:1" ht="14.25" customHeight="1">
      <c r="A841" s="77"/>
    </row>
    <row r="842" spans="1:1" ht="14.25" customHeight="1">
      <c r="A842" s="77"/>
    </row>
    <row r="843" spans="1:1" ht="14.25" customHeight="1">
      <c r="A843" s="77"/>
    </row>
    <row r="844" spans="1:1" ht="14.25" customHeight="1">
      <c r="A844" s="77"/>
    </row>
    <row r="845" spans="1:1" ht="14.25" customHeight="1">
      <c r="A845" s="77"/>
    </row>
    <row r="846" spans="1:1" ht="14.25" customHeight="1">
      <c r="A846" s="77"/>
    </row>
    <row r="847" spans="1:1" ht="14.25" customHeight="1">
      <c r="A847" s="77"/>
    </row>
    <row r="848" spans="1:1" ht="14.25" customHeight="1">
      <c r="A848" s="77"/>
    </row>
    <row r="849" spans="1:1" ht="14.25" customHeight="1">
      <c r="A849" s="77"/>
    </row>
    <row r="850" spans="1:1" ht="14.25" customHeight="1">
      <c r="A850" s="77"/>
    </row>
    <row r="851" spans="1:1" ht="14.25" customHeight="1">
      <c r="A851" s="77"/>
    </row>
    <row r="852" spans="1:1" ht="14.25" customHeight="1">
      <c r="A852" s="77"/>
    </row>
    <row r="853" spans="1:1" ht="14.25" customHeight="1">
      <c r="A853" s="77"/>
    </row>
    <row r="854" spans="1:1" ht="14.25" customHeight="1">
      <c r="A854" s="77"/>
    </row>
    <row r="855" spans="1:1" ht="14.25" customHeight="1">
      <c r="A855" s="77"/>
    </row>
    <row r="856" spans="1:1" ht="14.25" customHeight="1">
      <c r="A856" s="77"/>
    </row>
    <row r="857" spans="1:1" ht="14.25" customHeight="1">
      <c r="A857" s="77"/>
    </row>
    <row r="858" spans="1:1" ht="14.25" customHeight="1">
      <c r="A858" s="77"/>
    </row>
    <row r="859" spans="1:1" ht="14.25" customHeight="1">
      <c r="A859" s="77"/>
    </row>
    <row r="860" spans="1:1" ht="14.25" customHeight="1">
      <c r="A860" s="77"/>
    </row>
    <row r="861" spans="1:1" ht="14.25" customHeight="1">
      <c r="A861" s="77"/>
    </row>
    <row r="862" spans="1:1" ht="14.25" customHeight="1">
      <c r="A862" s="77"/>
    </row>
    <row r="863" spans="1:1" ht="14.25" customHeight="1">
      <c r="A863" s="77"/>
    </row>
    <row r="864" spans="1:1" ht="14.25" customHeight="1">
      <c r="A864" s="77"/>
    </row>
    <row r="865" spans="1:1" ht="14.25" customHeight="1">
      <c r="A865" s="77"/>
    </row>
    <row r="866" spans="1:1" ht="14.25" customHeight="1">
      <c r="A866" s="77"/>
    </row>
    <row r="867" spans="1:1" ht="14.25" customHeight="1">
      <c r="A867" s="77"/>
    </row>
    <row r="868" spans="1:1" ht="14.25" customHeight="1">
      <c r="A868" s="77"/>
    </row>
    <row r="869" spans="1:1" ht="14.25" customHeight="1">
      <c r="A869" s="77"/>
    </row>
    <row r="870" spans="1:1" ht="14.25" customHeight="1">
      <c r="A870" s="77"/>
    </row>
    <row r="871" spans="1:1" ht="14.25" customHeight="1">
      <c r="A871" s="77"/>
    </row>
    <row r="872" spans="1:1" ht="14.25" customHeight="1">
      <c r="A872" s="77"/>
    </row>
    <row r="873" spans="1:1" ht="14.25" customHeight="1">
      <c r="A873" s="77"/>
    </row>
    <row r="874" spans="1:1" ht="14.25" customHeight="1">
      <c r="A874" s="77"/>
    </row>
    <row r="875" spans="1:1" ht="14.25" customHeight="1">
      <c r="A875" s="77"/>
    </row>
    <row r="876" spans="1:1" ht="14.25" customHeight="1">
      <c r="A876" s="77"/>
    </row>
    <row r="877" spans="1:1" ht="14.25" customHeight="1">
      <c r="A877" s="77"/>
    </row>
    <row r="878" spans="1:1" ht="14.25" customHeight="1">
      <c r="A878" s="77"/>
    </row>
    <row r="879" spans="1:1" ht="14.25" customHeight="1">
      <c r="A879" s="77"/>
    </row>
    <row r="880" spans="1:1" ht="14.25" customHeight="1">
      <c r="A880" s="77"/>
    </row>
    <row r="881" spans="1:1" ht="14.25" customHeight="1">
      <c r="A881" s="77"/>
    </row>
    <row r="882" spans="1:1" ht="14.25" customHeight="1">
      <c r="A882" s="77"/>
    </row>
    <row r="883" spans="1:1" ht="14.25" customHeight="1">
      <c r="A883" s="77"/>
    </row>
    <row r="884" spans="1:1" ht="14.25" customHeight="1">
      <c r="A884" s="77"/>
    </row>
    <row r="885" spans="1:1" ht="14.25" customHeight="1">
      <c r="A885" s="77"/>
    </row>
    <row r="886" spans="1:1" ht="14.25" customHeight="1">
      <c r="A886" s="77"/>
    </row>
    <row r="887" spans="1:1" ht="14.25" customHeight="1">
      <c r="A887" s="77"/>
    </row>
    <row r="888" spans="1:1" ht="14.25" customHeight="1">
      <c r="A888" s="77"/>
    </row>
    <row r="889" spans="1:1" ht="14.25" customHeight="1">
      <c r="A889" s="77"/>
    </row>
    <row r="890" spans="1:1" ht="14.25" customHeight="1">
      <c r="A890" s="77"/>
    </row>
    <row r="891" spans="1:1" ht="14.25" customHeight="1">
      <c r="A891" s="77"/>
    </row>
    <row r="892" spans="1:1" ht="14.25" customHeight="1">
      <c r="A892" s="77"/>
    </row>
    <row r="893" spans="1:1" ht="14.25" customHeight="1">
      <c r="A893" s="77"/>
    </row>
    <row r="894" spans="1:1" ht="14.25" customHeight="1">
      <c r="A894" s="77"/>
    </row>
    <row r="895" spans="1:1" ht="14.25" customHeight="1">
      <c r="A895" s="77"/>
    </row>
    <row r="896" spans="1:1" ht="14.25" customHeight="1">
      <c r="A896" s="77"/>
    </row>
    <row r="897" spans="1:1" ht="14.25" customHeight="1">
      <c r="A897" s="77"/>
    </row>
    <row r="898" spans="1:1" ht="14.25" customHeight="1">
      <c r="A898" s="77"/>
    </row>
    <row r="899" spans="1:1" ht="14.25" customHeight="1">
      <c r="A899" s="77"/>
    </row>
    <row r="900" spans="1:1" ht="14.25" customHeight="1">
      <c r="A900" s="77"/>
    </row>
    <row r="901" spans="1:1" ht="14.25" customHeight="1">
      <c r="A901" s="77"/>
    </row>
    <row r="902" spans="1:1" ht="14.25" customHeight="1">
      <c r="A902" s="77"/>
    </row>
    <row r="903" spans="1:1" ht="14.25" customHeight="1">
      <c r="A903" s="77"/>
    </row>
    <row r="904" spans="1:1" ht="14.25" customHeight="1">
      <c r="A904" s="77"/>
    </row>
    <row r="905" spans="1:1" ht="14.25" customHeight="1">
      <c r="A905" s="77"/>
    </row>
    <row r="906" spans="1:1" ht="14.25" customHeight="1">
      <c r="A906" s="77"/>
    </row>
    <row r="907" spans="1:1" ht="14.25" customHeight="1">
      <c r="A907" s="77"/>
    </row>
    <row r="908" spans="1:1" ht="14.25" customHeight="1">
      <c r="A908" s="77"/>
    </row>
    <row r="909" spans="1:1" ht="14.25" customHeight="1">
      <c r="A909" s="77"/>
    </row>
    <row r="910" spans="1:1" ht="14.25" customHeight="1">
      <c r="A910" s="77"/>
    </row>
    <row r="911" spans="1:1" ht="14.25" customHeight="1">
      <c r="A911" s="77"/>
    </row>
    <row r="912" spans="1:1" ht="14.25" customHeight="1">
      <c r="A912" s="77"/>
    </row>
    <row r="913" spans="1:1" ht="14.25" customHeight="1">
      <c r="A913" s="77"/>
    </row>
    <row r="914" spans="1:1" ht="14.25" customHeight="1">
      <c r="A914" s="77"/>
    </row>
    <row r="915" spans="1:1" ht="14.25" customHeight="1">
      <c r="A915" s="77"/>
    </row>
    <row r="916" spans="1:1" ht="14.25" customHeight="1">
      <c r="A916" s="77"/>
    </row>
    <row r="917" spans="1:1" ht="14.25" customHeight="1">
      <c r="A917" s="77"/>
    </row>
    <row r="918" spans="1:1" ht="14.25" customHeight="1">
      <c r="A918" s="77"/>
    </row>
    <row r="919" spans="1:1" ht="14.25" customHeight="1">
      <c r="A919" s="77"/>
    </row>
    <row r="920" spans="1:1" ht="14.25" customHeight="1">
      <c r="A920" s="77"/>
    </row>
    <row r="921" spans="1:1" ht="14.25" customHeight="1">
      <c r="A921" s="77"/>
    </row>
    <row r="922" spans="1:1" ht="14.25" customHeight="1">
      <c r="A922" s="77"/>
    </row>
    <row r="923" spans="1:1" ht="14.25" customHeight="1">
      <c r="A923" s="77"/>
    </row>
    <row r="924" spans="1:1" ht="14.25" customHeight="1">
      <c r="A924" s="77"/>
    </row>
    <row r="925" spans="1:1" ht="14.25" customHeight="1">
      <c r="A925" s="77"/>
    </row>
    <row r="926" spans="1:1" ht="14.25" customHeight="1">
      <c r="A926" s="77"/>
    </row>
    <row r="927" spans="1:1" ht="14.25" customHeight="1">
      <c r="A927" s="77"/>
    </row>
    <row r="928" spans="1:1" ht="14.25" customHeight="1">
      <c r="A928" s="77"/>
    </row>
    <row r="929" spans="1:1" ht="14.25" customHeight="1">
      <c r="A929" s="77"/>
    </row>
    <row r="930" spans="1:1" ht="14.25" customHeight="1">
      <c r="A930" s="77"/>
    </row>
    <row r="931" spans="1:1" ht="14.25" customHeight="1">
      <c r="A931" s="77"/>
    </row>
    <row r="932" spans="1:1" ht="14.25" customHeight="1">
      <c r="A932" s="77"/>
    </row>
    <row r="933" spans="1:1" ht="14.25" customHeight="1">
      <c r="A933" s="77"/>
    </row>
    <row r="934" spans="1:1" ht="14.25" customHeight="1">
      <c r="A934" s="77"/>
    </row>
    <row r="935" spans="1:1" ht="14.25" customHeight="1">
      <c r="A935" s="77"/>
    </row>
    <row r="936" spans="1:1" ht="14.25" customHeight="1">
      <c r="A936" s="77"/>
    </row>
    <row r="937" spans="1:1" ht="14.25" customHeight="1">
      <c r="A937" s="77"/>
    </row>
    <row r="938" spans="1:1" ht="14.25" customHeight="1">
      <c r="A938" s="77"/>
    </row>
    <row r="939" spans="1:1" ht="14.25" customHeight="1">
      <c r="A939" s="77"/>
    </row>
    <row r="940" spans="1:1" ht="14.25" customHeight="1">
      <c r="A940" s="77"/>
    </row>
    <row r="941" spans="1:1" ht="14.25" customHeight="1">
      <c r="A941" s="77"/>
    </row>
    <row r="942" spans="1:1" ht="14.25" customHeight="1">
      <c r="A942" s="77"/>
    </row>
    <row r="943" spans="1:1" ht="14.25" customHeight="1">
      <c r="A943" s="77"/>
    </row>
    <row r="944" spans="1:1" ht="14.25" customHeight="1">
      <c r="A944" s="77"/>
    </row>
    <row r="945" spans="1:1" ht="14.25" customHeight="1">
      <c r="A945" s="77"/>
    </row>
    <row r="946" spans="1:1" ht="14.25" customHeight="1">
      <c r="A946" s="77"/>
    </row>
    <row r="947" spans="1:1" ht="14.25" customHeight="1">
      <c r="A947" s="77"/>
    </row>
    <row r="948" spans="1:1" ht="14.25" customHeight="1">
      <c r="A948" s="77"/>
    </row>
    <row r="949" spans="1:1" ht="14.25" customHeight="1">
      <c r="A949" s="77"/>
    </row>
    <row r="950" spans="1:1" ht="14.25" customHeight="1">
      <c r="A950" s="77"/>
    </row>
    <row r="951" spans="1:1" ht="14.25" customHeight="1">
      <c r="A951" s="77"/>
    </row>
    <row r="952" spans="1:1" ht="14.25" customHeight="1">
      <c r="A952" s="77"/>
    </row>
    <row r="953" spans="1:1" ht="14.25" customHeight="1">
      <c r="A953" s="77"/>
    </row>
    <row r="954" spans="1:1" ht="14.25" customHeight="1">
      <c r="A954" s="77"/>
    </row>
    <row r="955" spans="1:1" ht="14.25" customHeight="1">
      <c r="A955" s="77"/>
    </row>
    <row r="956" spans="1:1" ht="14.25" customHeight="1">
      <c r="A956" s="77"/>
    </row>
    <row r="957" spans="1:1" ht="14.25" customHeight="1">
      <c r="A957" s="77"/>
    </row>
    <row r="958" spans="1:1" ht="14.25" customHeight="1">
      <c r="A958" s="77"/>
    </row>
    <row r="959" spans="1:1" ht="14.25" customHeight="1">
      <c r="A959" s="77"/>
    </row>
    <row r="960" spans="1:1" ht="14.25" customHeight="1">
      <c r="A960" s="77"/>
    </row>
    <row r="961" spans="1:1" ht="14.25" customHeight="1">
      <c r="A961" s="77"/>
    </row>
    <row r="962" spans="1:1" ht="14.25" customHeight="1">
      <c r="A962" s="77"/>
    </row>
    <row r="963" spans="1:1" ht="14.25" customHeight="1">
      <c r="A963" s="77"/>
    </row>
    <row r="964" spans="1:1" ht="14.25" customHeight="1">
      <c r="A964" s="77"/>
    </row>
    <row r="965" spans="1:1" ht="14.25" customHeight="1">
      <c r="A965" s="77"/>
    </row>
    <row r="966" spans="1:1" ht="14.25" customHeight="1">
      <c r="A966" s="77"/>
    </row>
    <row r="967" spans="1:1" ht="14.25" customHeight="1">
      <c r="A967" s="77"/>
    </row>
    <row r="968" spans="1:1" ht="14.25" customHeight="1">
      <c r="A968" s="77"/>
    </row>
    <row r="969" spans="1:1" ht="14.25" customHeight="1">
      <c r="A969" s="77"/>
    </row>
    <row r="970" spans="1:1" ht="14.25" customHeight="1">
      <c r="A970" s="77"/>
    </row>
    <row r="971" spans="1:1" ht="14.25" customHeight="1">
      <c r="A971" s="77"/>
    </row>
    <row r="972" spans="1:1" ht="14.25" customHeight="1">
      <c r="A972" s="77"/>
    </row>
    <row r="973" spans="1:1" ht="14.25" customHeight="1">
      <c r="A973" s="77"/>
    </row>
    <row r="974" spans="1:1" ht="14.25" customHeight="1">
      <c r="A974" s="77"/>
    </row>
    <row r="975" spans="1:1" ht="14.25" customHeight="1">
      <c r="A975" s="77"/>
    </row>
    <row r="976" spans="1:1" ht="14.25" customHeight="1">
      <c r="A976" s="77"/>
    </row>
    <row r="977" spans="1:1" ht="14.25" customHeight="1">
      <c r="A977" s="77"/>
    </row>
    <row r="978" spans="1:1" ht="14.25" customHeight="1">
      <c r="A978" s="77"/>
    </row>
    <row r="979" spans="1:1" ht="14.25" customHeight="1">
      <c r="A979" s="77"/>
    </row>
    <row r="980" spans="1:1" ht="14.25" customHeight="1">
      <c r="A980" s="77"/>
    </row>
    <row r="981" spans="1:1" ht="14.25" customHeight="1">
      <c r="A981" s="77"/>
    </row>
    <row r="982" spans="1:1" ht="14.25" customHeight="1">
      <c r="A982" s="77"/>
    </row>
    <row r="983" spans="1:1" ht="14.25" customHeight="1">
      <c r="A983" s="77"/>
    </row>
    <row r="984" spans="1:1" ht="14.25" customHeight="1">
      <c r="A984" s="77"/>
    </row>
    <row r="985" spans="1:1" ht="14.25" customHeight="1">
      <c r="A985" s="77"/>
    </row>
    <row r="986" spans="1:1" ht="14.25" customHeight="1">
      <c r="A986" s="77"/>
    </row>
    <row r="987" spans="1:1" ht="14.25" customHeight="1">
      <c r="A987" s="77"/>
    </row>
    <row r="988" spans="1:1" ht="14.25" customHeight="1">
      <c r="A988" s="77"/>
    </row>
    <row r="989" spans="1:1" ht="14.25" customHeight="1">
      <c r="A989" s="77"/>
    </row>
    <row r="990" spans="1:1" ht="14.25" customHeight="1">
      <c r="A990" s="77"/>
    </row>
    <row r="991" spans="1:1" ht="14.25" customHeight="1">
      <c r="A991" s="77"/>
    </row>
    <row r="992" spans="1:1" ht="14.25" customHeight="1">
      <c r="A992" s="77"/>
    </row>
    <row r="993" spans="1:1" ht="14.25" customHeight="1">
      <c r="A993" s="77"/>
    </row>
    <row r="994" spans="1:1" ht="14.25" customHeight="1">
      <c r="A994" s="77"/>
    </row>
    <row r="995" spans="1:1" ht="14.25" customHeight="1">
      <c r="A995" s="77"/>
    </row>
    <row r="996" spans="1:1" ht="14.25" customHeight="1">
      <c r="A996" s="77"/>
    </row>
    <row r="997" spans="1:1" ht="14.25" customHeight="1">
      <c r="A997" s="77"/>
    </row>
    <row r="998" spans="1:1" ht="14.25" customHeight="1">
      <c r="A998" s="77"/>
    </row>
    <row r="999" spans="1:1" ht="14.25" customHeight="1">
      <c r="A999" s="77"/>
    </row>
    <row r="1000" spans="1:1" ht="14.25" customHeight="1">
      <c r="A1000" s="77"/>
    </row>
  </sheetData>
  <mergeCells count="10">
    <mergeCell ref="G41:I41"/>
    <mergeCell ref="G59:I59"/>
    <mergeCell ref="P59:R59"/>
    <mergeCell ref="C1:I1"/>
    <mergeCell ref="L1:R1"/>
    <mergeCell ref="G5:I5"/>
    <mergeCell ref="P5:R5"/>
    <mergeCell ref="G22:I22"/>
    <mergeCell ref="P22:R22"/>
    <mergeCell ref="P41:R41"/>
  </mergeCells>
  <dataValidations count="4">
    <dataValidation type="list" allowBlank="1" showInputMessage="1" showErrorMessage="1" prompt=" - " sqref="D59:F59 M59:O59" xr:uid="{00000000-0002-0000-0B00-000000000000}">
      <formula1>Storage_Loss</formula1>
    </dataValidation>
    <dataValidation type="list" allowBlank="1" showInputMessage="1" showErrorMessage="1" prompt=" - " sqref="D41:F41 M41:O41" xr:uid="{00000000-0002-0000-0B00-000001000000}">
      <formula1>Processing_Loss</formula1>
    </dataValidation>
    <dataValidation type="list" allowBlank="1" showInputMessage="1" showErrorMessage="1" prompt=" - " sqref="D5:E5 M5:O5" xr:uid="{00000000-0002-0000-0B00-000002000000}">
      <formula1>In_Field_Loss</formula1>
    </dataValidation>
    <dataValidation type="list" allowBlank="1" showInputMessage="1" showErrorMessage="1" prompt=" - " sqref="D22:F22 M22:O22" xr:uid="{00000000-0002-0000-0B00-000003000000}">
      <formula1>Packinghouse_Loss</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K1000"/>
  <sheetViews>
    <sheetView showGridLines="0" workbookViewId="0"/>
  </sheetViews>
  <sheetFormatPr defaultColWidth="14.42578125" defaultRowHeight="15" customHeight="1"/>
  <cols>
    <col min="1" max="1" width="3.7109375" customWidth="1"/>
    <col min="2" max="3" width="10.7109375" customWidth="1"/>
    <col min="4" max="7" width="18" customWidth="1"/>
    <col min="8" max="9" width="10.7109375" customWidth="1"/>
    <col min="10" max="10" width="33.140625" customWidth="1"/>
    <col min="11" max="11" width="10.7109375" customWidth="1"/>
    <col min="12" max="26" width="8" customWidth="1"/>
  </cols>
  <sheetData>
    <row r="1" spans="2:11" ht="14.25" customHeight="1"/>
    <row r="2" spans="2:11" ht="23.25" customHeight="1">
      <c r="B2" s="421" t="s">
        <v>322</v>
      </c>
      <c r="C2" s="424"/>
      <c r="D2" s="424"/>
      <c r="E2" s="421"/>
      <c r="F2" s="424"/>
      <c r="G2" s="424"/>
      <c r="H2" s="421"/>
      <c r="I2" s="424"/>
      <c r="J2" s="424"/>
      <c r="K2" s="309"/>
    </row>
    <row r="3" spans="2:11" ht="14.25" customHeight="1">
      <c r="B3" s="310"/>
      <c r="C3" s="310">
        <v>0</v>
      </c>
      <c r="D3" s="310"/>
      <c r="E3" s="310">
        <v>0</v>
      </c>
      <c r="F3" s="310">
        <v>0</v>
      </c>
      <c r="G3" s="310">
        <v>0</v>
      </c>
      <c r="H3" s="310"/>
      <c r="I3" s="310"/>
      <c r="J3" s="310"/>
      <c r="K3" s="310"/>
    </row>
    <row r="4" spans="2:11" ht="14.25" customHeight="1">
      <c r="B4" s="346"/>
      <c r="K4" s="97"/>
    </row>
    <row r="5" spans="2:11" ht="14.25" customHeight="1">
      <c r="B5" s="346"/>
      <c r="K5" s="97"/>
    </row>
    <row r="6" spans="2:11" ht="14.25" customHeight="1">
      <c r="B6" s="346"/>
      <c r="K6" s="97"/>
    </row>
    <row r="7" spans="2:11" ht="14.25" customHeight="1">
      <c r="B7" s="346"/>
      <c r="K7" s="97"/>
    </row>
    <row r="8" spans="2:11" ht="14.25" customHeight="1">
      <c r="B8" s="346"/>
      <c r="K8" s="97"/>
    </row>
    <row r="9" spans="2:11" ht="14.25" customHeight="1">
      <c r="B9" s="346"/>
      <c r="K9" s="97"/>
    </row>
    <row r="10" spans="2:11" ht="14.25" customHeight="1">
      <c r="B10" s="346"/>
      <c r="K10" s="97"/>
    </row>
    <row r="11" spans="2:11" ht="14.25" customHeight="1">
      <c r="B11" s="346"/>
      <c r="K11" s="97"/>
    </row>
    <row r="12" spans="2:11" ht="14.25" customHeight="1">
      <c r="B12" s="346"/>
      <c r="K12" s="97"/>
    </row>
    <row r="13" spans="2:11" ht="14.25" customHeight="1">
      <c r="B13" s="346"/>
      <c r="K13" s="97"/>
    </row>
    <row r="14" spans="2:11" ht="14.25" customHeight="1">
      <c r="B14" s="346"/>
      <c r="K14" s="97"/>
    </row>
    <row r="15" spans="2:11" ht="14.25" customHeight="1">
      <c r="B15" s="346"/>
      <c r="K15" s="97"/>
    </row>
    <row r="16" spans="2:11" ht="14.25" customHeight="1">
      <c r="B16" s="346"/>
      <c r="K16" s="97"/>
    </row>
    <row r="17" spans="2:11" ht="14.25" customHeight="1">
      <c r="B17" s="346"/>
      <c r="K17" s="97"/>
    </row>
    <row r="18" spans="2:11" ht="14.25" customHeight="1">
      <c r="B18" s="346"/>
      <c r="K18" s="97"/>
    </row>
    <row r="19" spans="2:11" ht="14.25" customHeight="1">
      <c r="B19" s="346"/>
      <c r="K19" s="97"/>
    </row>
    <row r="20" spans="2:11" ht="14.25" customHeight="1">
      <c r="B20" s="346"/>
      <c r="K20" s="97"/>
    </row>
    <row r="21" spans="2:11" ht="14.25" customHeight="1">
      <c r="B21" s="346"/>
      <c r="K21" s="97"/>
    </row>
    <row r="22" spans="2:11" ht="14.25" customHeight="1">
      <c r="B22" s="346"/>
      <c r="K22" s="97"/>
    </row>
    <row r="23" spans="2:11" ht="14.25" customHeight="1">
      <c r="B23" s="346"/>
      <c r="K23" s="97"/>
    </row>
    <row r="24" spans="2:11" ht="14.25" customHeight="1">
      <c r="B24" s="346"/>
      <c r="K24" s="97"/>
    </row>
    <row r="25" spans="2:11" ht="14.25" customHeight="1">
      <c r="B25" s="346"/>
      <c r="K25" s="97"/>
    </row>
    <row r="26" spans="2:11" ht="14.25" customHeight="1">
      <c r="B26" s="346"/>
      <c r="K26" s="97"/>
    </row>
    <row r="27" spans="2:11" ht="14.25" customHeight="1">
      <c r="B27" s="346"/>
      <c r="K27" s="97"/>
    </row>
    <row r="28" spans="2:11" ht="14.25" customHeight="1">
      <c r="B28" s="346"/>
      <c r="K28" s="97"/>
    </row>
    <row r="29" spans="2:11" ht="14.25" customHeight="1">
      <c r="B29" s="346"/>
      <c r="K29" s="97"/>
    </row>
    <row r="30" spans="2:11" ht="14.25" customHeight="1">
      <c r="B30" s="346"/>
      <c r="K30" s="97"/>
    </row>
    <row r="31" spans="2:11" ht="14.25" customHeight="1">
      <c r="B31" s="346"/>
      <c r="K31" s="97"/>
    </row>
    <row r="32" spans="2:11" ht="14.25" customHeight="1">
      <c r="B32" s="346"/>
      <c r="K32" s="97"/>
    </row>
    <row r="33" spans="2:11" ht="14.25" customHeight="1">
      <c r="B33" s="346"/>
      <c r="K33" s="97"/>
    </row>
    <row r="34" spans="2:11" ht="14.25" customHeight="1">
      <c r="B34" s="346"/>
      <c r="K34" s="97"/>
    </row>
    <row r="35" spans="2:11" ht="14.25" customHeight="1">
      <c r="B35" s="346"/>
      <c r="C35" s="94" t="s">
        <v>81</v>
      </c>
      <c r="D35" s="77" t="s">
        <v>323</v>
      </c>
      <c r="G35" s="94" t="s">
        <v>81</v>
      </c>
      <c r="H35" s="213" t="s">
        <v>90</v>
      </c>
      <c r="K35" s="97"/>
    </row>
    <row r="36" spans="2:11" ht="14.25" customHeight="1">
      <c r="B36" s="346"/>
      <c r="K36" s="97"/>
    </row>
    <row r="37" spans="2:11" ht="14.25" customHeight="1">
      <c r="B37" s="346"/>
      <c r="K37" s="97"/>
    </row>
    <row r="38" spans="2:11" ht="14.25" customHeight="1">
      <c r="B38" s="346"/>
      <c r="K38" s="97"/>
    </row>
    <row r="39" spans="2:11" ht="14.25" customHeight="1">
      <c r="B39" s="346"/>
      <c r="K39" s="97"/>
    </row>
    <row r="40" spans="2:11" ht="14.25" customHeight="1">
      <c r="B40" s="346"/>
      <c r="K40" s="97"/>
    </row>
    <row r="41" spans="2:11" ht="14.25" customHeight="1">
      <c r="B41" s="346"/>
      <c r="K41" s="97"/>
    </row>
    <row r="42" spans="2:11" ht="14.25" customHeight="1">
      <c r="B42" s="346"/>
      <c r="K42" s="97"/>
    </row>
    <row r="43" spans="2:11" ht="14.25" customHeight="1">
      <c r="B43" s="346"/>
      <c r="K43" s="97"/>
    </row>
    <row r="44" spans="2:11" ht="14.25" customHeight="1">
      <c r="B44" s="346"/>
      <c r="K44" s="97"/>
    </row>
    <row r="45" spans="2:11" ht="14.25" customHeight="1">
      <c r="B45" s="346"/>
      <c r="K45" s="97"/>
    </row>
    <row r="46" spans="2:11" ht="14.25" customHeight="1">
      <c r="B46" s="346"/>
      <c r="K46" s="97"/>
    </row>
    <row r="47" spans="2:11" ht="14.25" customHeight="1">
      <c r="B47" s="346"/>
      <c r="K47" s="97"/>
    </row>
    <row r="48" spans="2:11" ht="14.25" customHeight="1">
      <c r="B48" s="346"/>
      <c r="K48" s="97"/>
    </row>
    <row r="49" spans="2:11" ht="14.25" customHeight="1">
      <c r="B49" s="346"/>
      <c r="D49" s="311"/>
      <c r="E49" s="118"/>
      <c r="F49" s="118"/>
      <c r="G49" s="118"/>
      <c r="K49" s="97"/>
    </row>
    <row r="50" spans="2:11" ht="14.25" customHeight="1">
      <c r="B50" s="346"/>
      <c r="K50" s="97"/>
    </row>
    <row r="51" spans="2:11" ht="14.25" customHeight="1">
      <c r="B51" s="346"/>
      <c r="D51" s="115"/>
      <c r="E51" s="120"/>
      <c r="F51" s="120"/>
      <c r="G51" s="120"/>
      <c r="K51" s="97"/>
    </row>
    <row r="52" spans="2:11" ht="14.25" customHeight="1">
      <c r="B52" s="346"/>
      <c r="K52" s="97"/>
    </row>
    <row r="53" spans="2:11" ht="168" customHeight="1">
      <c r="B53" s="346"/>
      <c r="D53" s="114" t="s">
        <v>102</v>
      </c>
      <c r="E53" s="114" t="s">
        <v>103</v>
      </c>
      <c r="F53" s="114" t="s">
        <v>104</v>
      </c>
      <c r="G53" s="114" t="s">
        <v>105</v>
      </c>
      <c r="K53" s="97"/>
    </row>
    <row r="54" spans="2:11" ht="14.25" customHeight="1">
      <c r="B54" s="105"/>
      <c r="C54" s="106"/>
      <c r="D54" s="106"/>
      <c r="E54" s="106"/>
      <c r="F54" s="106"/>
      <c r="G54" s="106"/>
      <c r="H54" s="106"/>
      <c r="I54" s="106"/>
      <c r="J54" s="106"/>
      <c r="K54" s="108"/>
    </row>
    <row r="55" spans="2:11" ht="14.25" customHeight="1"/>
    <row r="56" spans="2:11" ht="14.25" customHeight="1"/>
    <row r="57" spans="2:11" ht="14.25" customHeight="1"/>
    <row r="58" spans="2:11" ht="14.25" customHeight="1"/>
    <row r="59" spans="2:11" ht="14.25" customHeight="1"/>
    <row r="60" spans="2:11" ht="14.25" customHeight="1"/>
    <row r="61" spans="2:11" ht="14.25" customHeight="1"/>
    <row r="62" spans="2:11" ht="14.25" customHeight="1"/>
    <row r="63" spans="2:11" ht="14.25" customHeight="1"/>
    <row r="64" spans="2: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B2:D2"/>
    <mergeCell ref="E2:G2"/>
    <mergeCell ref="H2:J2"/>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Q1000"/>
  <sheetViews>
    <sheetView showGridLines="0" workbookViewId="0"/>
  </sheetViews>
  <sheetFormatPr defaultColWidth="14.42578125" defaultRowHeight="15" customHeight="1"/>
  <cols>
    <col min="1" max="1" width="10.7109375" customWidth="1"/>
    <col min="2" max="2" width="38.7109375" customWidth="1"/>
    <col min="3" max="8" width="13.140625" customWidth="1"/>
    <col min="9" max="10" width="10.7109375" customWidth="1"/>
    <col min="11" max="11" width="38.7109375" customWidth="1"/>
    <col min="12" max="17" width="13.7109375" customWidth="1"/>
    <col min="18" max="26" width="8" customWidth="1"/>
  </cols>
  <sheetData>
    <row r="1" spans="2:17" ht="14.25" customHeight="1"/>
    <row r="2" spans="2:17" ht="14.25" customHeight="1"/>
    <row r="3" spans="2:17" ht="14.25" customHeight="1">
      <c r="B3" s="312" t="s">
        <v>13</v>
      </c>
      <c r="C3" s="215" t="s">
        <v>100</v>
      </c>
      <c r="D3" s="215" t="s">
        <v>101</v>
      </c>
      <c r="E3" s="215"/>
      <c r="F3" s="216"/>
      <c r="G3" s="215" t="s">
        <v>100</v>
      </c>
      <c r="H3" s="215" t="s">
        <v>101</v>
      </c>
      <c r="I3" s="313"/>
      <c r="J3" s="313"/>
      <c r="K3" s="312" t="s">
        <v>13</v>
      </c>
      <c r="L3" s="215" t="s">
        <v>100</v>
      </c>
      <c r="M3" s="215" t="s">
        <v>101</v>
      </c>
      <c r="N3" s="215"/>
      <c r="O3" s="216"/>
      <c r="P3" s="215" t="s">
        <v>100</v>
      </c>
      <c r="Q3" s="215" t="s">
        <v>101</v>
      </c>
    </row>
    <row r="4" spans="2:17" ht="28.5" customHeight="1">
      <c r="B4" s="217" t="s">
        <v>194</v>
      </c>
      <c r="C4" s="218" t="s">
        <v>195</v>
      </c>
      <c r="D4" s="218" t="s">
        <v>196</v>
      </c>
      <c r="E4" s="218" t="s">
        <v>197</v>
      </c>
      <c r="F4" s="218" t="s">
        <v>198</v>
      </c>
      <c r="G4" s="218" t="s">
        <v>195</v>
      </c>
      <c r="H4" s="218" t="s">
        <v>196</v>
      </c>
      <c r="K4" s="217" t="s">
        <v>194</v>
      </c>
      <c r="L4" s="218" t="s">
        <v>195</v>
      </c>
      <c r="M4" s="218" t="s">
        <v>196</v>
      </c>
      <c r="N4" s="218" t="s">
        <v>197</v>
      </c>
      <c r="O4" s="218" t="s">
        <v>198</v>
      </c>
      <c r="P4" s="218" t="s">
        <v>195</v>
      </c>
      <c r="Q4" s="218" t="s">
        <v>196</v>
      </c>
    </row>
    <row r="5" spans="2:17" ht="15" customHeight="1">
      <c r="B5" s="219"/>
      <c r="C5" s="413"/>
      <c r="D5" s="452"/>
      <c r="E5" s="220"/>
      <c r="F5" s="221"/>
      <c r="G5" s="414" t="s">
        <v>199</v>
      </c>
      <c r="H5" s="423"/>
      <c r="K5" s="219"/>
      <c r="L5" s="413"/>
      <c r="M5" s="452"/>
      <c r="N5" s="220"/>
      <c r="O5" s="221"/>
      <c r="P5" s="414" t="s">
        <v>199</v>
      </c>
      <c r="Q5" s="423"/>
    </row>
    <row r="6" spans="2:17" ht="14.25" customHeight="1">
      <c r="B6" s="384" t="s">
        <v>200</v>
      </c>
      <c r="C6" s="314" t="s">
        <v>79</v>
      </c>
      <c r="D6" s="314" t="s">
        <v>79</v>
      </c>
      <c r="E6" s="422" t="s">
        <v>201</v>
      </c>
      <c r="F6" s="422" t="s">
        <v>201</v>
      </c>
      <c r="G6" s="223"/>
      <c r="H6" s="385"/>
      <c r="K6" s="315" t="s">
        <v>324</v>
      </c>
      <c r="L6" s="386" t="s">
        <v>250</v>
      </c>
      <c r="M6" s="386" t="s">
        <v>79</v>
      </c>
      <c r="N6" s="415" t="s">
        <v>325</v>
      </c>
      <c r="O6" s="415" t="s">
        <v>201</v>
      </c>
      <c r="P6" s="223"/>
      <c r="Q6" s="316"/>
    </row>
    <row r="7" spans="2:17" ht="14.25" customHeight="1">
      <c r="B7" s="384" t="s">
        <v>203</v>
      </c>
      <c r="C7" s="314" t="s">
        <v>79</v>
      </c>
      <c r="D7" s="314" t="s">
        <v>79</v>
      </c>
      <c r="E7" s="453"/>
      <c r="F7" s="453"/>
      <c r="G7" s="223"/>
      <c r="H7" s="224"/>
      <c r="K7" s="315" t="s">
        <v>203</v>
      </c>
      <c r="L7" s="386" t="s">
        <v>79</v>
      </c>
      <c r="M7" s="222" t="s">
        <v>250</v>
      </c>
      <c r="N7" s="453"/>
      <c r="O7" s="453"/>
      <c r="P7" s="223"/>
      <c r="Q7" s="224"/>
    </row>
    <row r="8" spans="2:17" ht="14.25" customHeight="1">
      <c r="B8" s="371" t="s">
        <v>204</v>
      </c>
      <c r="C8" s="314" t="s">
        <v>79</v>
      </c>
      <c r="D8" s="314" t="s">
        <v>79</v>
      </c>
      <c r="E8" s="454"/>
      <c r="F8" s="454"/>
      <c r="G8" s="223"/>
      <c r="H8" s="385"/>
      <c r="K8" s="317" t="s">
        <v>204</v>
      </c>
      <c r="L8" s="386" t="s">
        <v>79</v>
      </c>
      <c r="M8" s="222" t="s">
        <v>250</v>
      </c>
      <c r="N8" s="454"/>
      <c r="O8" s="454"/>
      <c r="P8" s="223"/>
      <c r="Q8" s="224"/>
    </row>
    <row r="9" spans="2:17" ht="14.25" customHeight="1">
      <c r="B9" s="371" t="s">
        <v>205</v>
      </c>
      <c r="C9" s="314" t="s">
        <v>79</v>
      </c>
      <c r="D9" s="314" t="s">
        <v>79</v>
      </c>
      <c r="E9" s="229"/>
      <c r="F9" s="375"/>
      <c r="G9" s="223"/>
      <c r="H9" s="385"/>
      <c r="K9" s="371" t="s">
        <v>205</v>
      </c>
      <c r="L9" s="386" t="s">
        <v>79</v>
      </c>
      <c r="M9" s="222" t="s">
        <v>250</v>
      </c>
      <c r="N9" s="229"/>
      <c r="O9" s="375"/>
      <c r="P9" s="223"/>
      <c r="Q9" s="224"/>
    </row>
    <row r="10" spans="2:17" ht="14.25" customHeight="1">
      <c r="B10" s="384" t="s">
        <v>206</v>
      </c>
      <c r="C10" s="314" t="s">
        <v>79</v>
      </c>
      <c r="D10" s="314">
        <v>0</v>
      </c>
      <c r="E10" s="229"/>
      <c r="F10" s="231"/>
      <c r="G10" s="232" t="s">
        <v>208</v>
      </c>
      <c r="H10" s="232">
        <v>0</v>
      </c>
      <c r="K10" s="315" t="s">
        <v>206</v>
      </c>
      <c r="L10" s="386" t="e">
        <v>#DIV/0!</v>
      </c>
      <c r="M10" s="222">
        <v>0</v>
      </c>
      <c r="N10" s="229"/>
      <c r="O10" s="231"/>
      <c r="P10" s="232" t="s">
        <v>326</v>
      </c>
      <c r="Q10" s="232">
        <v>0</v>
      </c>
    </row>
    <row r="11" spans="2:17" ht="30" customHeight="1">
      <c r="B11" s="384" t="s">
        <v>207</v>
      </c>
      <c r="C11" s="314" t="s">
        <v>79</v>
      </c>
      <c r="D11" s="222">
        <v>0</v>
      </c>
      <c r="E11" s="234" t="s">
        <v>201</v>
      </c>
      <c r="F11" s="234" t="s">
        <v>201</v>
      </c>
      <c r="G11" s="232" t="s">
        <v>208</v>
      </c>
      <c r="H11" s="232" t="s">
        <v>208</v>
      </c>
      <c r="K11" s="315" t="s">
        <v>207</v>
      </c>
      <c r="L11" s="386" t="e">
        <v>#DIV/0!</v>
      </c>
      <c r="M11" s="222">
        <v>0</v>
      </c>
      <c r="N11" s="234" t="s">
        <v>201</v>
      </c>
      <c r="O11" s="234" t="s">
        <v>201</v>
      </c>
      <c r="P11" s="232" t="s">
        <v>208</v>
      </c>
      <c r="Q11" s="232" t="s">
        <v>208</v>
      </c>
    </row>
    <row r="12" spans="2:17" ht="30" customHeight="1">
      <c r="B12" s="384" t="s">
        <v>209</v>
      </c>
      <c r="C12" s="314" t="s">
        <v>79</v>
      </c>
      <c r="D12" s="222">
        <v>0</v>
      </c>
      <c r="E12" s="234" t="s">
        <v>201</v>
      </c>
      <c r="F12" s="234" t="s">
        <v>201</v>
      </c>
      <c r="G12" s="232" t="s">
        <v>208</v>
      </c>
      <c r="H12" s="232" t="s">
        <v>208</v>
      </c>
      <c r="K12" s="315" t="s">
        <v>209</v>
      </c>
      <c r="L12" s="386" t="e">
        <v>#DIV/0!</v>
      </c>
      <c r="M12" s="222">
        <v>0</v>
      </c>
      <c r="N12" s="234" t="s">
        <v>201</v>
      </c>
      <c r="O12" s="234" t="s">
        <v>201</v>
      </c>
      <c r="P12" s="232" t="s">
        <v>208</v>
      </c>
      <c r="Q12" s="232" t="s">
        <v>208</v>
      </c>
    </row>
    <row r="13" spans="2:17" ht="30" customHeight="1">
      <c r="B13" s="384" t="s">
        <v>210</v>
      </c>
      <c r="C13" s="314" t="s">
        <v>79</v>
      </c>
      <c r="D13" s="222">
        <v>0</v>
      </c>
      <c r="E13" s="234" t="s">
        <v>201</v>
      </c>
      <c r="F13" s="234" t="s">
        <v>201</v>
      </c>
      <c r="G13" s="232" t="s">
        <v>208</v>
      </c>
      <c r="H13" s="232" t="s">
        <v>208</v>
      </c>
      <c r="K13" s="315" t="s">
        <v>210</v>
      </c>
      <c r="L13" s="386" t="e">
        <v>#DIV/0!</v>
      </c>
      <c r="M13" s="222">
        <v>0</v>
      </c>
      <c r="N13" s="234" t="s">
        <v>201</v>
      </c>
      <c r="O13" s="234" t="s">
        <v>201</v>
      </c>
      <c r="P13" s="232" t="s">
        <v>208</v>
      </c>
      <c r="Q13" s="232" t="s">
        <v>208</v>
      </c>
    </row>
    <row r="14" spans="2:17" ht="14.25" customHeight="1">
      <c r="B14" s="318" t="s">
        <v>211</v>
      </c>
      <c r="C14" s="314" t="s">
        <v>79</v>
      </c>
      <c r="D14" s="222">
        <v>0</v>
      </c>
      <c r="E14" s="235"/>
      <c r="F14" s="377"/>
      <c r="G14" s="377"/>
      <c r="H14" s="377"/>
      <c r="K14" s="387" t="s">
        <v>211</v>
      </c>
      <c r="L14" s="386" t="e">
        <v>#DIV/0!</v>
      </c>
      <c r="M14" s="222">
        <v>0</v>
      </c>
      <c r="N14" s="378"/>
      <c r="O14" s="377"/>
      <c r="P14" s="377"/>
      <c r="Q14" s="377"/>
    </row>
    <row r="15" spans="2:17" ht="14.25" customHeight="1">
      <c r="E15" s="235"/>
      <c r="F15" s="377"/>
      <c r="N15" s="2"/>
    </row>
    <row r="16" spans="2:17" ht="57" customHeight="1">
      <c r="B16" s="2"/>
      <c r="C16" s="2"/>
      <c r="D16" s="218" t="s">
        <v>212</v>
      </c>
      <c r="E16" s="378"/>
      <c r="F16" s="377"/>
      <c r="G16" s="218"/>
      <c r="H16" s="236" t="s">
        <v>213</v>
      </c>
      <c r="I16" s="2"/>
      <c r="M16" s="218" t="s">
        <v>212</v>
      </c>
      <c r="N16" s="378"/>
      <c r="O16" s="377"/>
      <c r="P16" s="218"/>
      <c r="Q16" s="236" t="s">
        <v>213</v>
      </c>
    </row>
    <row r="17" spans="2:17" ht="14.25" customHeight="1">
      <c r="B17" s="250" t="s">
        <v>214</v>
      </c>
      <c r="D17" s="319" t="s">
        <v>79</v>
      </c>
      <c r="E17" s="2"/>
      <c r="H17" s="379" t="s">
        <v>79</v>
      </c>
      <c r="K17" s="250" t="s">
        <v>214</v>
      </c>
      <c r="M17" s="388" t="s">
        <v>79</v>
      </c>
      <c r="N17" s="2"/>
      <c r="Q17" s="379" t="s">
        <v>79</v>
      </c>
    </row>
    <row r="18" spans="2:17" ht="14.25" customHeight="1">
      <c r="B18" s="250" t="s">
        <v>327</v>
      </c>
      <c r="D18" s="388" t="s">
        <v>79</v>
      </c>
      <c r="E18" s="2"/>
      <c r="K18" s="250" t="s">
        <v>327</v>
      </c>
      <c r="M18" s="388" t="s">
        <v>79</v>
      </c>
      <c r="N18" s="2"/>
    </row>
    <row r="19" spans="2:17" ht="14.25" customHeight="1">
      <c r="B19" s="250" t="s">
        <v>215</v>
      </c>
      <c r="D19" s="388" t="s">
        <v>79</v>
      </c>
      <c r="E19" s="2"/>
      <c r="K19" s="250" t="s">
        <v>215</v>
      </c>
      <c r="M19" s="320" t="s">
        <v>79</v>
      </c>
      <c r="N19" s="2"/>
    </row>
    <row r="20" spans="2:17" ht="14.25" customHeight="1">
      <c r="B20" s="250" t="s">
        <v>217</v>
      </c>
      <c r="D20" s="319" t="s">
        <v>79</v>
      </c>
      <c r="E20" s="2"/>
      <c r="K20" s="250" t="s">
        <v>217</v>
      </c>
      <c r="M20" s="319" t="s">
        <v>79</v>
      </c>
      <c r="N20" s="2"/>
    </row>
    <row r="21" spans="2:17" ht="14.25" customHeight="1"/>
    <row r="22" spans="2:17" ht="14.25" customHeight="1"/>
    <row r="23" spans="2:17" ht="14.25" customHeight="1"/>
    <row r="24" spans="2:17" ht="14.25" customHeight="1"/>
    <row r="25" spans="2:17" ht="14.25" customHeight="1"/>
    <row r="26" spans="2:17" ht="14.25" customHeight="1"/>
    <row r="27" spans="2:17" ht="14.25" customHeight="1"/>
    <row r="28" spans="2:17" ht="14.25" customHeight="1"/>
    <row r="29" spans="2:17" ht="14.25" customHeight="1"/>
    <row r="30" spans="2:17" ht="14.25" customHeight="1"/>
    <row r="31" spans="2:17" ht="14.25" customHeight="1"/>
    <row r="32" spans="2:1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
    <mergeCell ref="C5:D5"/>
    <mergeCell ref="G5:H5"/>
    <mergeCell ref="L5:M5"/>
    <mergeCell ref="P5:Q5"/>
    <mergeCell ref="E6:E8"/>
    <mergeCell ref="F6:F8"/>
    <mergeCell ref="N6:N8"/>
    <mergeCell ref="O6:O8"/>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T1000"/>
  <sheetViews>
    <sheetView showGridLines="0" workbookViewId="0">
      <pane xSplit="2" ySplit="2" topLeftCell="C3" activePane="bottomRight" state="frozen"/>
      <selection pane="bottomRight" activeCell="C3" sqref="C3"/>
      <selection pane="bottomLeft" activeCell="A3" sqref="A3"/>
      <selection pane="topRight" activeCell="C1" sqref="C1"/>
    </sheetView>
  </sheetViews>
  <sheetFormatPr defaultColWidth="14.42578125" defaultRowHeight="15" customHeight="1"/>
  <cols>
    <col min="1" max="1" width="10.7109375" customWidth="1"/>
    <col min="2" max="2" width="27.7109375" customWidth="1"/>
    <col min="3" max="3" width="10.7109375" customWidth="1"/>
    <col min="4" max="4" width="13.7109375" customWidth="1"/>
    <col min="5" max="14" width="10.7109375" customWidth="1"/>
    <col min="15" max="15" width="13.7109375" customWidth="1"/>
    <col min="16" max="20" width="10.7109375" customWidth="1"/>
    <col min="21" max="26" width="8" customWidth="1"/>
  </cols>
  <sheetData>
    <row r="1" spans="2:15" ht="14.25" customHeight="1">
      <c r="D1" s="113" t="s">
        <v>13</v>
      </c>
      <c r="O1" s="113" t="s">
        <v>13</v>
      </c>
    </row>
    <row r="2" spans="2:15" ht="14.25" customHeight="1"/>
    <row r="3" spans="2:15" ht="15" customHeight="1">
      <c r="B3" s="77" t="s">
        <v>218</v>
      </c>
    </row>
    <row r="4" spans="2:15" ht="15" customHeight="1">
      <c r="B4" s="77"/>
      <c r="C4" s="25" t="s">
        <v>219</v>
      </c>
      <c r="D4" s="242">
        <v>0</v>
      </c>
      <c r="N4" s="25" t="s">
        <v>219</v>
      </c>
      <c r="O4" s="242">
        <v>0</v>
      </c>
    </row>
    <row r="5" spans="2:15" ht="15" customHeight="1">
      <c r="B5" s="77"/>
      <c r="C5" s="25"/>
    </row>
    <row r="6" spans="2:15" ht="15" customHeight="1">
      <c r="B6" s="77"/>
      <c r="C6" s="205" t="s">
        <v>220</v>
      </c>
      <c r="D6" s="287">
        <v>0</v>
      </c>
      <c r="N6" s="205" t="s">
        <v>220</v>
      </c>
      <c r="O6" s="242">
        <v>0</v>
      </c>
    </row>
    <row r="7" spans="2:15" ht="15" customHeight="1">
      <c r="B7" s="77"/>
      <c r="C7" s="25" t="s">
        <v>221</v>
      </c>
      <c r="D7" s="242">
        <v>0</v>
      </c>
      <c r="N7" s="25" t="s">
        <v>221</v>
      </c>
      <c r="O7" s="242">
        <v>0</v>
      </c>
    </row>
    <row r="8" spans="2:15" ht="15" customHeight="1">
      <c r="B8" s="77"/>
      <c r="C8" s="205" t="s">
        <v>222</v>
      </c>
      <c r="D8" s="242" t="s">
        <v>79</v>
      </c>
      <c r="N8" s="205" t="s">
        <v>222</v>
      </c>
      <c r="O8" s="242" t="s">
        <v>79</v>
      </c>
    </row>
    <row r="9" spans="2:15" ht="14.25" customHeight="1">
      <c r="B9" s="77"/>
    </row>
    <row r="10" spans="2:15" ht="14.25" customHeight="1">
      <c r="B10" s="77"/>
    </row>
    <row r="11" spans="2:15" ht="15" customHeight="1">
      <c r="B11" s="77" t="s">
        <v>223</v>
      </c>
    </row>
    <row r="12" spans="2:15" ht="15" customHeight="1">
      <c r="B12" s="77"/>
      <c r="C12" s="389" t="s">
        <v>224</v>
      </c>
      <c r="D12" s="321">
        <v>0</v>
      </c>
      <c r="N12" s="389" t="s">
        <v>224</v>
      </c>
      <c r="O12" s="321">
        <v>0</v>
      </c>
    </row>
    <row r="13" spans="2:15" ht="15" customHeight="1">
      <c r="B13" s="77"/>
      <c r="C13" s="389" t="s">
        <v>225</v>
      </c>
      <c r="D13" s="321">
        <v>0</v>
      </c>
      <c r="N13" s="389" t="s">
        <v>225</v>
      </c>
      <c r="O13" s="321">
        <v>0</v>
      </c>
    </row>
    <row r="14" spans="2:15" ht="15" customHeight="1">
      <c r="B14" s="77"/>
      <c r="C14" s="25" t="s">
        <v>226</v>
      </c>
      <c r="D14" s="321">
        <f>D12-D13</f>
        <v>0</v>
      </c>
      <c r="N14" s="25" t="s">
        <v>226</v>
      </c>
      <c r="O14" s="321">
        <f>O12-O13</f>
        <v>0</v>
      </c>
    </row>
    <row r="15" spans="2:15" ht="15" customHeight="1">
      <c r="B15" s="77"/>
      <c r="C15" s="389" t="s">
        <v>227</v>
      </c>
      <c r="D15" s="321" t="s">
        <v>208</v>
      </c>
      <c r="N15" s="389" t="s">
        <v>227</v>
      </c>
      <c r="O15" s="321" t="s">
        <v>208</v>
      </c>
    </row>
    <row r="16" spans="2:15" ht="15" customHeight="1">
      <c r="B16" s="77"/>
      <c r="C16" s="25" t="s">
        <v>228</v>
      </c>
      <c r="D16" s="321" t="s">
        <v>208</v>
      </c>
      <c r="N16" s="25" t="s">
        <v>228</v>
      </c>
      <c r="O16" s="321" t="s">
        <v>208</v>
      </c>
    </row>
    <row r="17" spans="2:15" ht="15" customHeight="1">
      <c r="B17" s="77"/>
      <c r="C17" s="25" t="s">
        <v>229</v>
      </c>
      <c r="D17" s="321" t="s">
        <v>208</v>
      </c>
      <c r="N17" s="25" t="s">
        <v>229</v>
      </c>
      <c r="O17" s="321" t="s">
        <v>208</v>
      </c>
    </row>
    <row r="18" spans="2:15" ht="14.25" customHeight="1">
      <c r="B18" s="77"/>
    </row>
    <row r="19" spans="2:15" ht="14.25" customHeight="1">
      <c r="B19" s="77"/>
    </row>
    <row r="20" spans="2:15" ht="15" customHeight="1">
      <c r="B20" s="77" t="s">
        <v>230</v>
      </c>
    </row>
    <row r="21" spans="2:15" ht="15" customHeight="1">
      <c r="B21" s="77"/>
      <c r="C21" s="389" t="s">
        <v>231</v>
      </c>
      <c r="D21" s="321">
        <v>0</v>
      </c>
      <c r="N21" s="389" t="s">
        <v>231</v>
      </c>
      <c r="O21" s="321">
        <v>0</v>
      </c>
    </row>
    <row r="22" spans="2:15" ht="15" customHeight="1">
      <c r="B22" s="77"/>
      <c r="C22" s="389" t="s">
        <v>232</v>
      </c>
      <c r="D22" s="321">
        <v>0</v>
      </c>
      <c r="N22" s="389" t="s">
        <v>232</v>
      </c>
      <c r="O22" s="321">
        <v>0</v>
      </c>
    </row>
    <row r="23" spans="2:15" ht="15" customHeight="1">
      <c r="B23" s="77"/>
      <c r="C23" s="25" t="s">
        <v>226</v>
      </c>
      <c r="D23" s="321">
        <f>D21-D22</f>
        <v>0</v>
      </c>
      <c r="N23" s="25" t="s">
        <v>226</v>
      </c>
      <c r="O23" s="321">
        <f>O21-O22</f>
        <v>0</v>
      </c>
    </row>
    <row r="24" spans="2:15" ht="15" customHeight="1">
      <c r="B24" s="77"/>
      <c r="C24" s="389" t="s">
        <v>227</v>
      </c>
      <c r="D24" s="321" t="s">
        <v>208</v>
      </c>
      <c r="N24" s="389" t="s">
        <v>227</v>
      </c>
      <c r="O24" s="321" t="s">
        <v>208</v>
      </c>
    </row>
    <row r="25" spans="2:15" ht="15" customHeight="1">
      <c r="B25" s="77"/>
      <c r="C25" s="25" t="s">
        <v>228</v>
      </c>
      <c r="D25" s="321" t="s">
        <v>208</v>
      </c>
      <c r="N25" s="25" t="s">
        <v>228</v>
      </c>
      <c r="O25" s="321" t="s">
        <v>208</v>
      </c>
    </row>
    <row r="26" spans="2:15" ht="15" customHeight="1">
      <c r="B26" s="77"/>
      <c r="C26" s="25" t="s">
        <v>229</v>
      </c>
      <c r="D26" s="321" t="s">
        <v>208</v>
      </c>
      <c r="N26" s="25" t="s">
        <v>229</v>
      </c>
      <c r="O26" s="321" t="s">
        <v>208</v>
      </c>
    </row>
    <row r="27" spans="2:15" ht="14.25" customHeight="1">
      <c r="B27" s="77"/>
    </row>
    <row r="28" spans="2:15" ht="14.25" customHeight="1">
      <c r="B28" s="77"/>
    </row>
    <row r="29" spans="2:15" ht="15" customHeight="1">
      <c r="B29" s="77" t="s">
        <v>233</v>
      </c>
    </row>
    <row r="30" spans="2:15" ht="15" customHeight="1">
      <c r="B30" s="77"/>
      <c r="C30" s="389" t="s">
        <v>234</v>
      </c>
      <c r="D30" s="321">
        <v>0</v>
      </c>
      <c r="N30" s="389" t="s">
        <v>234</v>
      </c>
      <c r="O30" s="321">
        <v>0</v>
      </c>
    </row>
    <row r="31" spans="2:15" ht="15" customHeight="1">
      <c r="B31" s="77"/>
      <c r="C31" s="389" t="s">
        <v>235</v>
      </c>
      <c r="D31" s="321">
        <v>0</v>
      </c>
      <c r="N31" s="389" t="s">
        <v>235</v>
      </c>
      <c r="O31" s="321">
        <v>0</v>
      </c>
    </row>
    <row r="32" spans="2:15" ht="15" customHeight="1">
      <c r="B32" s="77"/>
      <c r="C32" s="25" t="s">
        <v>226</v>
      </c>
      <c r="D32" s="321">
        <f>D30-D31</f>
        <v>0</v>
      </c>
      <c r="N32" s="25" t="s">
        <v>226</v>
      </c>
      <c r="O32" s="321">
        <f>O30-O31</f>
        <v>0</v>
      </c>
    </row>
    <row r="33" spans="2:20" ht="15" customHeight="1">
      <c r="B33" s="77"/>
      <c r="C33" s="389" t="s">
        <v>227</v>
      </c>
      <c r="D33" s="321" t="s">
        <v>208</v>
      </c>
      <c r="N33" s="389" t="s">
        <v>227</v>
      </c>
      <c r="O33" s="321" t="s">
        <v>208</v>
      </c>
    </row>
    <row r="34" spans="2:20" ht="15" customHeight="1">
      <c r="B34" s="77"/>
      <c r="C34" s="25" t="s">
        <v>228</v>
      </c>
      <c r="D34" s="321" t="s">
        <v>208</v>
      </c>
      <c r="N34" s="25" t="s">
        <v>228</v>
      </c>
      <c r="O34" s="321" t="s">
        <v>208</v>
      </c>
    </row>
    <row r="35" spans="2:20" ht="15" customHeight="1">
      <c r="B35" s="77"/>
      <c r="C35" s="25" t="s">
        <v>229</v>
      </c>
      <c r="D35" s="321" t="s">
        <v>208</v>
      </c>
      <c r="N35" s="25" t="s">
        <v>229</v>
      </c>
      <c r="O35" s="321" t="s">
        <v>208</v>
      </c>
    </row>
    <row r="36" spans="2:20" ht="14.25" customHeight="1">
      <c r="B36" s="77"/>
    </row>
    <row r="37" spans="2:20" ht="14.25" customHeight="1">
      <c r="B37" s="77" t="s">
        <v>236</v>
      </c>
    </row>
    <row r="38" spans="2:20" ht="57.75" customHeight="1">
      <c r="B38" s="25" t="s">
        <v>237</v>
      </c>
      <c r="D38" s="244" t="s">
        <v>238</v>
      </c>
      <c r="E38" s="244" t="s">
        <v>239</v>
      </c>
      <c r="F38" s="244" t="s">
        <v>226</v>
      </c>
      <c r="G38" s="249" t="s">
        <v>240</v>
      </c>
      <c r="H38" s="249" t="s">
        <v>241</v>
      </c>
      <c r="I38" s="244" t="s">
        <v>242</v>
      </c>
      <c r="J38" s="244"/>
      <c r="K38" s="244"/>
      <c r="L38" s="244"/>
      <c r="M38" s="25" t="s">
        <v>237</v>
      </c>
      <c r="O38" s="244" t="s">
        <v>238</v>
      </c>
      <c r="P38" s="244" t="s">
        <v>239</v>
      </c>
      <c r="Q38" s="244" t="s">
        <v>226</v>
      </c>
      <c r="R38" s="249" t="s">
        <v>240</v>
      </c>
      <c r="S38" s="249" t="s">
        <v>241</v>
      </c>
      <c r="T38" s="244" t="s">
        <v>242</v>
      </c>
    </row>
    <row r="39" spans="2:20" ht="15" customHeight="1">
      <c r="B39" s="77">
        <v>1</v>
      </c>
      <c r="C39" s="294" t="s">
        <v>255</v>
      </c>
      <c r="D39" s="246" t="s">
        <v>208</v>
      </c>
      <c r="E39" s="246">
        <v>0</v>
      </c>
      <c r="F39" s="246" t="s">
        <v>208</v>
      </c>
      <c r="G39" s="247" t="s">
        <v>208</v>
      </c>
      <c r="H39" s="247">
        <v>0</v>
      </c>
      <c r="I39" s="246" t="str">
        <f t="shared" ref="I39:I41" si="0">IFERROR(IF(D40=0,"",E39-D40),"")</f>
        <v/>
      </c>
      <c r="J39" s="244"/>
      <c r="K39" s="244"/>
      <c r="L39" s="244"/>
      <c r="M39" s="295">
        <v>1</v>
      </c>
      <c r="N39" s="322" t="s">
        <v>255</v>
      </c>
      <c r="O39" s="246" t="s">
        <v>208</v>
      </c>
      <c r="P39" s="246">
        <v>0</v>
      </c>
      <c r="Q39" s="246" t="s">
        <v>208</v>
      </c>
      <c r="R39" s="247" t="s">
        <v>208</v>
      </c>
      <c r="S39" s="247">
        <v>0</v>
      </c>
      <c r="T39" s="246" t="str">
        <f t="shared" ref="T39:T41" si="1">IFERROR(IF(O40=0,"",P39-O40),"")</f>
        <v/>
      </c>
    </row>
    <row r="40" spans="2:20" ht="15" customHeight="1">
      <c r="B40" s="77">
        <v>2</v>
      </c>
      <c r="C40" s="323">
        <v>0</v>
      </c>
      <c r="D40" s="246" t="s">
        <v>79</v>
      </c>
      <c r="E40" s="246" t="s">
        <v>79</v>
      </c>
      <c r="F40" s="246" t="s">
        <v>79</v>
      </c>
      <c r="G40" s="247" t="s">
        <v>79</v>
      </c>
      <c r="H40" s="247" t="s">
        <v>79</v>
      </c>
      <c r="I40" s="246" t="str">
        <f t="shared" si="0"/>
        <v/>
      </c>
      <c r="J40" s="244"/>
      <c r="K40" s="244"/>
      <c r="L40" s="244"/>
      <c r="M40" s="295">
        <v>2</v>
      </c>
      <c r="N40" s="323">
        <v>0</v>
      </c>
      <c r="O40" s="246" t="s">
        <v>79</v>
      </c>
      <c r="P40" s="246" t="s">
        <v>79</v>
      </c>
      <c r="Q40" s="246" t="s">
        <v>79</v>
      </c>
      <c r="R40" s="247" t="s">
        <v>79</v>
      </c>
      <c r="S40" s="247" t="s">
        <v>79</v>
      </c>
      <c r="T40" s="246" t="str">
        <f t="shared" si="1"/>
        <v/>
      </c>
    </row>
    <row r="41" spans="2:20" ht="15" customHeight="1">
      <c r="B41" s="77">
        <v>3</v>
      </c>
      <c r="C41" s="323">
        <v>0</v>
      </c>
      <c r="D41" s="246" t="s">
        <v>79</v>
      </c>
      <c r="E41" s="246" t="s">
        <v>79</v>
      </c>
      <c r="F41" s="246" t="s">
        <v>79</v>
      </c>
      <c r="G41" s="247" t="s">
        <v>79</v>
      </c>
      <c r="H41" s="247" t="s">
        <v>79</v>
      </c>
      <c r="I41" s="246" t="str">
        <f t="shared" si="0"/>
        <v/>
      </c>
      <c r="J41" s="244"/>
      <c r="K41" s="244"/>
      <c r="L41" s="244"/>
      <c r="M41" s="295">
        <v>3</v>
      </c>
      <c r="N41" s="323">
        <v>0</v>
      </c>
      <c r="O41" s="246" t="s">
        <v>79</v>
      </c>
      <c r="P41" s="246" t="s">
        <v>79</v>
      </c>
      <c r="Q41" s="246" t="s">
        <v>79</v>
      </c>
      <c r="R41" s="247" t="s">
        <v>79</v>
      </c>
      <c r="S41" s="247" t="s">
        <v>79</v>
      </c>
      <c r="T41" s="246" t="str">
        <f t="shared" si="1"/>
        <v/>
      </c>
    </row>
    <row r="42" spans="2:20" ht="15" customHeight="1">
      <c r="B42" s="77">
        <v>4</v>
      </c>
      <c r="C42" s="323">
        <v>0</v>
      </c>
      <c r="D42" s="246" t="s">
        <v>79</v>
      </c>
      <c r="E42" s="246" t="s">
        <v>79</v>
      </c>
      <c r="F42" s="246" t="s">
        <v>79</v>
      </c>
      <c r="G42" s="247" t="s">
        <v>79</v>
      </c>
      <c r="H42" s="247" t="s">
        <v>79</v>
      </c>
      <c r="L42" s="244"/>
      <c r="M42" s="295">
        <v>4</v>
      </c>
      <c r="N42" s="323">
        <v>0</v>
      </c>
      <c r="O42" s="246" t="s">
        <v>79</v>
      </c>
      <c r="P42" s="246" t="s">
        <v>79</v>
      </c>
      <c r="Q42" s="246" t="s">
        <v>79</v>
      </c>
      <c r="R42" s="247" t="s">
        <v>79</v>
      </c>
      <c r="S42" s="247" t="s">
        <v>79</v>
      </c>
    </row>
    <row r="43" spans="2:20" ht="14.25" customHeight="1">
      <c r="L43" s="244"/>
    </row>
    <row r="44" spans="2:20" ht="101.25" customHeight="1">
      <c r="D44" s="244" t="s">
        <v>243</v>
      </c>
      <c r="E44" s="244" t="s">
        <v>244</v>
      </c>
      <c r="F44" s="249" t="s">
        <v>240</v>
      </c>
      <c r="G44" s="249" t="s">
        <v>241</v>
      </c>
      <c r="H44" s="381" t="s">
        <v>227</v>
      </c>
      <c r="L44" s="244"/>
      <c r="N44" s="244" t="s">
        <v>243</v>
      </c>
      <c r="O44" s="244" t="s">
        <v>244</v>
      </c>
      <c r="P44" s="249" t="s">
        <v>240</v>
      </c>
      <c r="Q44" s="249" t="s">
        <v>241</v>
      </c>
      <c r="R44" s="381" t="s">
        <v>227</v>
      </c>
    </row>
    <row r="45" spans="2:20" ht="15" customHeight="1">
      <c r="D45" s="246">
        <f>E39</f>
        <v>0</v>
      </c>
      <c r="E45" s="246" t="str">
        <f t="shared" ref="E45:E47" si="2">D40</f>
        <v/>
      </c>
      <c r="F45" s="247">
        <f t="shared" ref="F45:F47" si="3">H39</f>
        <v>0</v>
      </c>
      <c r="G45" s="247" t="str">
        <f t="shared" ref="G45:G47" si="4">G40</f>
        <v/>
      </c>
      <c r="H45" s="246" t="str">
        <f t="shared" ref="H45:H47" si="5">IFERROR(IF(OR(F45=0,G45=0),"n/a",D45*((1-F45)/(1-G45))-E45),"n/a")</f>
        <v>n/a</v>
      </c>
      <c r="L45" s="244"/>
      <c r="N45" s="246">
        <f>P39</f>
        <v>0</v>
      </c>
      <c r="O45" s="246" t="str">
        <f t="shared" ref="O45:O47" si="6">O40</f>
        <v/>
      </c>
      <c r="P45" s="247">
        <f t="shared" ref="P45:P47" si="7">S39</f>
        <v>0</v>
      </c>
      <c r="Q45" s="247" t="str">
        <f t="shared" ref="Q45:Q47" si="8">R40</f>
        <v/>
      </c>
      <c r="R45" s="246" t="str">
        <f t="shared" ref="R45:R47" si="9">IFERROR(IF(OR(P45=0,Q45=0),"n/a",N45*((1-P45)/(1-Q45))-O45),"n/a")</f>
        <v>n/a</v>
      </c>
    </row>
    <row r="46" spans="2:20" ht="15" customHeight="1">
      <c r="D46" s="246" t="str">
        <f t="shared" ref="D46:D47" si="10">IF(D41=0,"",E40)</f>
        <v/>
      </c>
      <c r="E46" s="246" t="str">
        <f t="shared" si="2"/>
        <v/>
      </c>
      <c r="F46" s="247" t="str">
        <f t="shared" si="3"/>
        <v/>
      </c>
      <c r="G46" s="247" t="str">
        <f t="shared" si="4"/>
        <v/>
      </c>
      <c r="H46" s="246" t="str">
        <f t="shared" si="5"/>
        <v>n/a</v>
      </c>
      <c r="L46" s="244"/>
      <c r="N46" s="246" t="str">
        <f t="shared" ref="N46:N47" si="11">IF(O41=0,"",P40)</f>
        <v/>
      </c>
      <c r="O46" s="246" t="str">
        <f t="shared" si="6"/>
        <v/>
      </c>
      <c r="P46" s="247" t="str">
        <f t="shared" si="7"/>
        <v/>
      </c>
      <c r="Q46" s="247" t="str">
        <f t="shared" si="8"/>
        <v/>
      </c>
      <c r="R46" s="246" t="str">
        <f t="shared" si="9"/>
        <v>n/a</v>
      </c>
    </row>
    <row r="47" spans="2:20" ht="15" customHeight="1">
      <c r="D47" s="246" t="str">
        <f t="shared" si="10"/>
        <v/>
      </c>
      <c r="E47" s="246" t="str">
        <f t="shared" si="2"/>
        <v/>
      </c>
      <c r="F47" s="247" t="str">
        <f t="shared" si="3"/>
        <v/>
      </c>
      <c r="G47" s="247" t="str">
        <f t="shared" si="4"/>
        <v/>
      </c>
      <c r="H47" s="246" t="str">
        <f t="shared" si="5"/>
        <v>n/a</v>
      </c>
      <c r="L47" s="244"/>
      <c r="N47" s="246" t="str">
        <f t="shared" si="11"/>
        <v/>
      </c>
      <c r="O47" s="246" t="str">
        <f t="shared" si="6"/>
        <v/>
      </c>
      <c r="P47" s="247" t="str">
        <f t="shared" si="7"/>
        <v/>
      </c>
      <c r="Q47" s="247" t="str">
        <f t="shared" si="8"/>
        <v/>
      </c>
      <c r="R47" s="246" t="str">
        <f t="shared" si="9"/>
        <v>n/a</v>
      </c>
    </row>
    <row r="48" spans="2:20" ht="14.25" customHeight="1"/>
    <row r="49" spans="2:19" ht="14.25" customHeight="1">
      <c r="B49" s="213" t="s">
        <v>245</v>
      </c>
      <c r="E49" s="217"/>
      <c r="F49" s="217"/>
      <c r="G49" s="217"/>
    </row>
    <row r="50" spans="2:19" ht="15" customHeight="1">
      <c r="D50" s="64" t="s">
        <v>246</v>
      </c>
      <c r="E50" s="64" t="s">
        <v>247</v>
      </c>
      <c r="F50" s="64" t="s">
        <v>248</v>
      </c>
      <c r="G50" s="64" t="s">
        <v>249</v>
      </c>
      <c r="O50" s="64" t="s">
        <v>246</v>
      </c>
      <c r="P50" s="64" t="s">
        <v>247</v>
      </c>
      <c r="Q50" s="64" t="s">
        <v>248</v>
      </c>
      <c r="R50" s="64" t="s">
        <v>249</v>
      </c>
    </row>
    <row r="51" spans="2:19" ht="15" customHeight="1">
      <c r="C51" s="74">
        <v>0</v>
      </c>
      <c r="D51" s="251" t="s">
        <v>250</v>
      </c>
      <c r="E51" s="251" t="s">
        <v>250</v>
      </c>
      <c r="F51" s="251" t="s">
        <v>250</v>
      </c>
      <c r="G51" s="251" t="s">
        <v>250</v>
      </c>
      <c r="H51" s="252" t="s">
        <v>328</v>
      </c>
      <c r="N51" s="74">
        <v>0</v>
      </c>
      <c r="O51" s="251" t="s">
        <v>250</v>
      </c>
      <c r="P51" s="251" t="s">
        <v>250</v>
      </c>
      <c r="Q51" s="251" t="s">
        <v>250</v>
      </c>
      <c r="R51" s="251" t="s">
        <v>250</v>
      </c>
      <c r="S51" s="252" t="s">
        <v>328</v>
      </c>
    </row>
    <row r="52" spans="2:19" ht="14.25" customHeight="1"/>
    <row r="53" spans="2:19" ht="15" customHeight="1">
      <c r="C53" s="113">
        <f>C51</f>
        <v>0</v>
      </c>
      <c r="D53" s="64" t="s">
        <v>246</v>
      </c>
      <c r="E53" s="64" t="s">
        <v>247</v>
      </c>
      <c r="F53" s="64" t="s">
        <v>248</v>
      </c>
      <c r="G53" s="64" t="s">
        <v>249</v>
      </c>
      <c r="N53" s="113">
        <f>N51</f>
        <v>0</v>
      </c>
      <c r="O53" s="64" t="s">
        <v>246</v>
      </c>
      <c r="P53" s="64" t="s">
        <v>247</v>
      </c>
      <c r="Q53" s="64" t="s">
        <v>248</v>
      </c>
      <c r="R53" s="64" t="s">
        <v>249</v>
      </c>
    </row>
    <row r="54" spans="2:19" ht="15" customHeight="1">
      <c r="C54" s="25">
        <f>C51</f>
        <v>0</v>
      </c>
      <c r="D54" s="253" t="str">
        <f t="shared" ref="D54:G54" si="12">IF(D51&gt;=0,D51,"")</f>
        <v>#Value!</v>
      </c>
      <c r="E54" s="253" t="str">
        <f t="shared" si="12"/>
        <v>#Value!</v>
      </c>
      <c r="F54" s="253" t="str">
        <f t="shared" si="12"/>
        <v>#Value!</v>
      </c>
      <c r="G54" s="253" t="str">
        <f t="shared" si="12"/>
        <v>#Value!</v>
      </c>
      <c r="N54" s="25">
        <f>N53</f>
        <v>0</v>
      </c>
      <c r="O54" s="253" t="str">
        <f t="shared" ref="O54:R54" si="13">IF(O51&gt;=0,O51,"")</f>
        <v>#Value!</v>
      </c>
      <c r="P54" s="253" t="str">
        <f t="shared" si="13"/>
        <v>#Value!</v>
      </c>
      <c r="Q54" s="253" t="str">
        <f t="shared" si="13"/>
        <v>#Value!</v>
      </c>
      <c r="R54" s="253" t="str">
        <f t="shared" si="13"/>
        <v>#Value!</v>
      </c>
    </row>
    <row r="55" spans="2:19" ht="15" customHeight="1">
      <c r="C55" s="25">
        <f>C51</f>
        <v>0</v>
      </c>
      <c r="D55" s="253" t="str">
        <f t="shared" ref="D55:G55" si="14">IF(D51&lt;0,D51,"")</f>
        <v/>
      </c>
      <c r="E55" s="253" t="str">
        <f t="shared" si="14"/>
        <v/>
      </c>
      <c r="F55" s="253" t="str">
        <f t="shared" si="14"/>
        <v/>
      </c>
      <c r="G55" s="253" t="str">
        <f t="shared" si="14"/>
        <v/>
      </c>
      <c r="N55" s="25">
        <f>N53</f>
        <v>0</v>
      </c>
      <c r="O55" s="253" t="str">
        <f t="shared" ref="O55:R55" si="15">IF(O51&lt;0,O51,"")</f>
        <v/>
      </c>
      <c r="P55" s="253" t="str">
        <f t="shared" si="15"/>
        <v/>
      </c>
      <c r="Q55" s="253" t="str">
        <f t="shared" si="15"/>
        <v/>
      </c>
      <c r="R55" s="253" t="str">
        <f t="shared" si="15"/>
        <v/>
      </c>
    </row>
    <row r="56" spans="2:19" ht="14.25" customHeight="1"/>
    <row r="57" spans="2:19" ht="14.25" customHeight="1"/>
    <row r="58" spans="2:19" ht="14.25" customHeight="1"/>
    <row r="59" spans="2:19" ht="14.25" customHeight="1"/>
    <row r="60" spans="2:19" ht="14.25" customHeight="1"/>
    <row r="61" spans="2:19" ht="14.25" customHeight="1"/>
    <row r="62" spans="2:19" ht="14.25" customHeight="1"/>
    <row r="63" spans="2:19" ht="14.25" customHeight="1"/>
    <row r="64" spans="2:19"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I1000"/>
  <sheetViews>
    <sheetView workbookViewId="0"/>
  </sheetViews>
  <sheetFormatPr defaultColWidth="14.42578125" defaultRowHeight="15" customHeight="1"/>
  <cols>
    <col min="1" max="9" width="11.42578125" customWidth="1"/>
    <col min="10" max="26" width="8" customWidth="1"/>
  </cols>
  <sheetData>
    <row r="1" spans="2:9" ht="14.25" customHeight="1"/>
    <row r="2" spans="2:9" ht="14.25" customHeight="1"/>
    <row r="3" spans="2:9" ht="14.25" customHeight="1"/>
    <row r="4" spans="2:9" ht="72" customHeight="1">
      <c r="B4" s="2"/>
      <c r="C4" s="254" t="s">
        <v>253</v>
      </c>
      <c r="D4" s="255" t="s">
        <v>238</v>
      </c>
      <c r="E4" s="255" t="s">
        <v>239</v>
      </c>
      <c r="F4" s="254" t="s">
        <v>254</v>
      </c>
      <c r="G4" s="254" t="s">
        <v>237</v>
      </c>
      <c r="H4" s="254" t="s">
        <v>240</v>
      </c>
      <c r="I4" s="254" t="s">
        <v>241</v>
      </c>
    </row>
    <row r="5" spans="2:9" ht="14.25" customHeight="1">
      <c r="C5" s="256" t="s">
        <v>255</v>
      </c>
      <c r="D5" s="257" t="s">
        <v>208</v>
      </c>
      <c r="E5" s="258">
        <v>0</v>
      </c>
      <c r="F5" s="259" t="s">
        <v>208</v>
      </c>
      <c r="G5" s="256" t="e">
        <f t="shared" ref="G5:G8" si="0">RANK(E5,$E$5:$E$8)</f>
        <v>#REF!</v>
      </c>
      <c r="H5" s="260" t="s">
        <v>208</v>
      </c>
      <c r="I5" s="261">
        <v>0</v>
      </c>
    </row>
    <row r="6" spans="2:9" ht="14.25" customHeight="1">
      <c r="C6" s="256" t="s">
        <v>223</v>
      </c>
      <c r="D6" s="258" t="e">
        <v>#REF!</v>
      </c>
      <c r="E6" s="258" t="e">
        <v>#REF!</v>
      </c>
      <c r="F6" s="258" t="s">
        <v>79</v>
      </c>
      <c r="G6" s="256" t="e">
        <f t="shared" si="0"/>
        <v>#REF!</v>
      </c>
      <c r="H6" s="261">
        <v>0</v>
      </c>
      <c r="I6" s="261">
        <v>0</v>
      </c>
    </row>
    <row r="7" spans="2:9" ht="14.25" customHeight="1">
      <c r="C7" s="256" t="s">
        <v>230</v>
      </c>
      <c r="D7" s="258" t="e">
        <v>#REF!</v>
      </c>
      <c r="E7" s="258" t="e">
        <v>#REF!</v>
      </c>
      <c r="F7" s="258" t="s">
        <v>79</v>
      </c>
      <c r="G7" s="256" t="e">
        <f t="shared" si="0"/>
        <v>#REF!</v>
      </c>
      <c r="H7" s="261">
        <v>0</v>
      </c>
      <c r="I7" s="261">
        <v>0</v>
      </c>
    </row>
    <row r="8" spans="2:9" ht="14.25" customHeight="1">
      <c r="C8" s="256" t="s">
        <v>233</v>
      </c>
      <c r="D8" s="258" t="e">
        <v>#REF!</v>
      </c>
      <c r="E8" s="258" t="e">
        <v>#REF!</v>
      </c>
      <c r="F8" s="258">
        <v>0</v>
      </c>
      <c r="G8" s="256" t="e">
        <f t="shared" si="0"/>
        <v>#REF!</v>
      </c>
      <c r="H8" s="261">
        <v>0</v>
      </c>
      <c r="I8" s="261">
        <v>0</v>
      </c>
    </row>
    <row r="9" spans="2:9" ht="14.25" customHeight="1">
      <c r="D9" s="241"/>
      <c r="E9" s="241"/>
    </row>
    <row r="10" spans="2:9" ht="14.25" customHeight="1">
      <c r="D10" s="241"/>
      <c r="E10" s="241"/>
    </row>
    <row r="11" spans="2:9" ht="14.25" customHeight="1"/>
    <row r="12" spans="2:9" ht="72" customHeight="1">
      <c r="C12" s="254" t="s">
        <v>253</v>
      </c>
      <c r="D12" s="255" t="s">
        <v>238</v>
      </c>
      <c r="E12" s="255" t="s">
        <v>239</v>
      </c>
      <c r="F12" s="254" t="s">
        <v>254</v>
      </c>
      <c r="G12" s="254" t="s">
        <v>237</v>
      </c>
      <c r="H12" s="254" t="s">
        <v>240</v>
      </c>
      <c r="I12" s="254" t="s">
        <v>241</v>
      </c>
    </row>
    <row r="13" spans="2:9" ht="14.25" customHeight="1">
      <c r="B13" s="77"/>
      <c r="C13" s="256" t="s">
        <v>255</v>
      </c>
      <c r="D13" s="257" t="s">
        <v>208</v>
      </c>
      <c r="E13" s="258">
        <v>0</v>
      </c>
      <c r="F13" s="259" t="s">
        <v>208</v>
      </c>
      <c r="G13" s="256">
        <f t="shared" ref="G13:G16" si="1">RANK(E13,$E$13:$E$16)</f>
        <v>1</v>
      </c>
      <c r="H13" s="260" t="s">
        <v>208</v>
      </c>
      <c r="I13" s="261">
        <v>0</v>
      </c>
    </row>
    <row r="14" spans="2:9" ht="14.25" customHeight="1">
      <c r="B14" s="77"/>
      <c r="C14" s="256" t="s">
        <v>223</v>
      </c>
      <c r="D14" s="258">
        <v>0</v>
      </c>
      <c r="E14" s="258">
        <v>0</v>
      </c>
      <c r="F14" s="258">
        <v>0</v>
      </c>
      <c r="G14" s="256">
        <f t="shared" si="1"/>
        <v>1</v>
      </c>
      <c r="H14" s="261">
        <v>0</v>
      </c>
      <c r="I14" s="261">
        <v>0</v>
      </c>
    </row>
    <row r="15" spans="2:9" ht="14.25" customHeight="1">
      <c r="B15" s="77"/>
      <c r="C15" s="256" t="s">
        <v>230</v>
      </c>
      <c r="D15" s="258">
        <v>0</v>
      </c>
      <c r="E15" s="258">
        <v>0</v>
      </c>
      <c r="F15" s="258">
        <v>0</v>
      </c>
      <c r="G15" s="256">
        <f t="shared" si="1"/>
        <v>1</v>
      </c>
      <c r="H15" s="261">
        <v>0</v>
      </c>
      <c r="I15" s="261">
        <v>0</v>
      </c>
    </row>
    <row r="16" spans="2:9" ht="14.25" customHeight="1">
      <c r="B16" s="77"/>
      <c r="C16" s="256" t="s">
        <v>233</v>
      </c>
      <c r="D16" s="258">
        <v>0</v>
      </c>
      <c r="E16" s="258">
        <v>0</v>
      </c>
      <c r="F16" s="258">
        <v>0</v>
      </c>
      <c r="G16" s="256">
        <f t="shared" si="1"/>
        <v>1</v>
      </c>
      <c r="H16" s="261">
        <v>0</v>
      </c>
      <c r="I16" s="261">
        <v>0</v>
      </c>
    </row>
    <row r="17" spans="4:8" ht="14.25" customHeight="1"/>
    <row r="18" spans="4:8" ht="14.25" customHeight="1"/>
    <row r="19" spans="4:8" ht="14.25" customHeight="1"/>
    <row r="20" spans="4:8" ht="14.25" customHeight="1"/>
    <row r="21" spans="4:8" ht="14.25" customHeight="1">
      <c r="D21" s="77" t="s">
        <v>329</v>
      </c>
    </row>
    <row r="22" spans="4:8" ht="14.25" customHeight="1">
      <c r="E22" s="113" t="s">
        <v>196</v>
      </c>
      <c r="F22" s="113" t="s">
        <v>214</v>
      </c>
    </row>
    <row r="23" spans="4:8" ht="14.25" customHeight="1">
      <c r="D23" s="113">
        <v>0</v>
      </c>
      <c r="E23" s="223">
        <v>0</v>
      </c>
      <c r="F23" s="230" t="s">
        <v>79</v>
      </c>
    </row>
    <row r="24" spans="4:8" ht="14.25" customHeight="1">
      <c r="D24" s="113">
        <v>0</v>
      </c>
      <c r="E24" s="223">
        <v>0</v>
      </c>
      <c r="F24" s="230" t="s">
        <v>79</v>
      </c>
    </row>
    <row r="25" spans="4:8" ht="14.25" customHeight="1">
      <c r="D25" s="113">
        <v>0</v>
      </c>
      <c r="E25" s="223" t="s">
        <v>250</v>
      </c>
      <c r="F25" s="230" t="s">
        <v>79</v>
      </c>
    </row>
    <row r="26" spans="4:8" ht="14.25" customHeight="1"/>
    <row r="27" spans="4:8" ht="14.25" customHeight="1">
      <c r="E27" s="113" t="s">
        <v>204</v>
      </c>
      <c r="F27" s="113" t="s">
        <v>203</v>
      </c>
    </row>
    <row r="28" spans="4:8" ht="14.25" customHeight="1">
      <c r="D28" s="113">
        <v>0</v>
      </c>
      <c r="E28" s="241" t="s">
        <v>79</v>
      </c>
      <c r="F28" s="241" t="s">
        <v>79</v>
      </c>
    </row>
    <row r="29" spans="4:8" ht="14.25" customHeight="1">
      <c r="D29" s="113">
        <v>0</v>
      </c>
      <c r="E29" s="241" t="s">
        <v>79</v>
      </c>
      <c r="F29" s="241" t="s">
        <v>79</v>
      </c>
    </row>
    <row r="30" spans="4:8" ht="14.25" customHeight="1">
      <c r="D30" s="113">
        <v>0</v>
      </c>
      <c r="E30" s="241" t="s">
        <v>79</v>
      </c>
      <c r="F30" s="241" t="s">
        <v>79</v>
      </c>
    </row>
    <row r="31" spans="4:8" ht="14.25" customHeight="1"/>
    <row r="32" spans="4:8" ht="14.25" customHeight="1">
      <c r="D32" s="113" t="s">
        <v>330</v>
      </c>
      <c r="E32" s="77" t="s">
        <v>246</v>
      </c>
      <c r="F32" s="77" t="s">
        <v>247</v>
      </c>
      <c r="G32" s="77" t="s">
        <v>248</v>
      </c>
      <c r="H32" s="77" t="s">
        <v>249</v>
      </c>
    </row>
    <row r="33" spans="4:8" ht="14.25" customHeight="1">
      <c r="D33" s="113">
        <v>0</v>
      </c>
      <c r="E33" s="324" t="s">
        <v>250</v>
      </c>
      <c r="F33" s="324" t="s">
        <v>250</v>
      </c>
      <c r="G33" s="324" t="s">
        <v>250</v>
      </c>
      <c r="H33" s="324" t="s">
        <v>250</v>
      </c>
    </row>
    <row r="34" spans="4:8" ht="14.25" customHeight="1">
      <c r="D34" s="113">
        <v>0</v>
      </c>
      <c r="E34" s="324" t="s">
        <v>250</v>
      </c>
      <c r="F34" s="324" t="s">
        <v>250</v>
      </c>
      <c r="G34" s="324" t="s">
        <v>250</v>
      </c>
      <c r="H34" s="324" t="s">
        <v>250</v>
      </c>
    </row>
    <row r="35" spans="4:8" ht="14.25" customHeight="1">
      <c r="D35" s="113">
        <v>0</v>
      </c>
      <c r="E35" s="324" t="s">
        <v>250</v>
      </c>
      <c r="F35" s="324" t="s">
        <v>250</v>
      </c>
      <c r="G35" s="324" t="s">
        <v>250</v>
      </c>
      <c r="H35" s="324" t="s">
        <v>250</v>
      </c>
    </row>
    <row r="36" spans="4:8" ht="14.25" customHeight="1"/>
    <row r="37" spans="4:8" ht="14.25" customHeight="1"/>
    <row r="38" spans="4:8" ht="14.25" customHeight="1"/>
    <row r="39" spans="4:8" ht="14.25" customHeight="1"/>
    <row r="40" spans="4:8" ht="14.25" customHeight="1"/>
    <row r="41" spans="4:8" ht="14.25" customHeight="1"/>
    <row r="42" spans="4:8" ht="14.25" customHeight="1"/>
    <row r="43" spans="4:8" ht="14.25" customHeight="1"/>
    <row r="44" spans="4:8" ht="14.25" customHeight="1"/>
    <row r="45" spans="4:8" ht="14.25" customHeight="1"/>
    <row r="46" spans="4:8" ht="14.25" customHeight="1"/>
    <row r="47" spans="4:8" ht="14.25" customHeight="1"/>
    <row r="48" spans="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B1:G1000"/>
  <sheetViews>
    <sheetView showGridLines="0" workbookViewId="0"/>
  </sheetViews>
  <sheetFormatPr defaultColWidth="14.42578125" defaultRowHeight="15" customHeight="1"/>
  <cols>
    <col min="1" max="1" width="9.28515625" customWidth="1"/>
    <col min="2" max="2" width="12.7109375" customWidth="1"/>
    <col min="3" max="3" width="19.42578125" customWidth="1"/>
    <col min="4" max="5" width="20" customWidth="1"/>
    <col min="6" max="6" width="21.42578125" customWidth="1"/>
    <col min="7" max="7" width="16.42578125" customWidth="1"/>
    <col min="8" max="26" width="8" customWidth="1"/>
  </cols>
  <sheetData>
    <row r="1" spans="2:7" ht="14.25" customHeight="1"/>
    <row r="2" spans="2:7" ht="14.25" customHeight="1"/>
    <row r="3" spans="2:7" ht="14.25" customHeight="1"/>
    <row r="4" spans="2:7" ht="14.25" customHeight="1"/>
    <row r="5" spans="2:7" ht="14.25" customHeight="1"/>
    <row r="6" spans="2:7" ht="14.25" customHeight="1"/>
    <row r="7" spans="2:7" ht="14.25" customHeight="1"/>
    <row r="8" spans="2:7" ht="14.25" customHeight="1"/>
    <row r="9" spans="2:7" ht="14.25" customHeight="1"/>
    <row r="10" spans="2:7" ht="14.25" customHeight="1">
      <c r="B10" s="213">
        <v>8.5</v>
      </c>
      <c r="C10" s="77" t="s">
        <v>331</v>
      </c>
      <c r="D10" s="456" t="s">
        <v>332</v>
      </c>
      <c r="E10" s="423"/>
      <c r="F10" s="423"/>
    </row>
    <row r="11" spans="2:7" ht="14.25" customHeight="1"/>
    <row r="12" spans="2:7" ht="29.25" customHeight="1">
      <c r="B12" s="213"/>
      <c r="C12" s="64" t="s">
        <v>333</v>
      </c>
      <c r="D12" s="303" t="s">
        <v>334</v>
      </c>
      <c r="E12" s="303" t="s">
        <v>335</v>
      </c>
      <c r="F12" s="303" t="s">
        <v>336</v>
      </c>
      <c r="G12" s="303" t="s">
        <v>337</v>
      </c>
    </row>
    <row r="13" spans="2:7" ht="15" customHeight="1">
      <c r="B13" s="113">
        <v>0</v>
      </c>
      <c r="C13" s="302"/>
      <c r="D13" s="302">
        <v>8.2799999999999994</v>
      </c>
      <c r="E13" s="302"/>
      <c r="F13" s="325">
        <v>0.9</v>
      </c>
      <c r="G13" s="326">
        <f t="shared" ref="G13:G22" si="0">1-F13</f>
        <v>9.9999999999999978E-2</v>
      </c>
    </row>
    <row r="14" spans="2:7" ht="15" customHeight="1">
      <c r="C14" s="302"/>
      <c r="D14" s="302"/>
      <c r="E14" s="302"/>
      <c r="F14" s="325"/>
      <c r="G14" s="326">
        <f t="shared" si="0"/>
        <v>1</v>
      </c>
    </row>
    <row r="15" spans="2:7" ht="15" customHeight="1">
      <c r="C15" s="302"/>
      <c r="D15" s="302"/>
      <c r="E15" s="302"/>
      <c r="F15" s="325"/>
      <c r="G15" s="326">
        <f t="shared" si="0"/>
        <v>1</v>
      </c>
    </row>
    <row r="16" spans="2:7" ht="15" customHeight="1">
      <c r="C16" s="302"/>
      <c r="D16" s="302"/>
      <c r="E16" s="302"/>
      <c r="F16" s="325"/>
      <c r="G16" s="326">
        <f t="shared" si="0"/>
        <v>1</v>
      </c>
    </row>
    <row r="17" spans="2:7" ht="15" customHeight="1">
      <c r="C17" s="302"/>
      <c r="D17" s="302"/>
      <c r="E17" s="302"/>
      <c r="F17" s="325"/>
      <c r="G17" s="326">
        <f t="shared" si="0"/>
        <v>1</v>
      </c>
    </row>
    <row r="18" spans="2:7" ht="15" customHeight="1">
      <c r="C18" s="302"/>
      <c r="D18" s="302"/>
      <c r="E18" s="302"/>
      <c r="F18" s="325"/>
      <c r="G18" s="326">
        <f t="shared" si="0"/>
        <v>1</v>
      </c>
    </row>
    <row r="19" spans="2:7" ht="15" customHeight="1">
      <c r="C19" s="302"/>
      <c r="D19" s="302"/>
      <c r="E19" s="302"/>
      <c r="F19" s="325"/>
      <c r="G19" s="326">
        <f t="shared" si="0"/>
        <v>1</v>
      </c>
    </row>
    <row r="20" spans="2:7" ht="15" customHeight="1">
      <c r="C20" s="302"/>
      <c r="D20" s="302"/>
      <c r="E20" s="302"/>
      <c r="F20" s="325"/>
      <c r="G20" s="326">
        <f t="shared" si="0"/>
        <v>1</v>
      </c>
    </row>
    <row r="21" spans="2:7" ht="15" customHeight="1">
      <c r="C21" s="302"/>
      <c r="D21" s="302"/>
      <c r="E21" s="302"/>
      <c r="F21" s="325"/>
      <c r="G21" s="326">
        <f t="shared" si="0"/>
        <v>1</v>
      </c>
    </row>
    <row r="22" spans="2:7" ht="15" customHeight="1">
      <c r="C22" s="302"/>
      <c r="D22" s="302"/>
      <c r="E22" s="302"/>
      <c r="F22" s="325"/>
      <c r="G22" s="326">
        <f t="shared" si="0"/>
        <v>1</v>
      </c>
    </row>
    <row r="23" spans="2:7" ht="14.25" customHeight="1">
      <c r="C23" s="384" t="s">
        <v>55</v>
      </c>
      <c r="D23" s="390">
        <f>SUM(D13:D22)</f>
        <v>8.2799999999999994</v>
      </c>
      <c r="E23" s="390"/>
      <c r="F23" s="390">
        <v>0.9</v>
      </c>
    </row>
    <row r="25" spans="2:7" ht="15" customHeight="1">
      <c r="B25" s="74">
        <v>0</v>
      </c>
      <c r="C25" s="302"/>
      <c r="D25" s="302"/>
      <c r="E25" s="302"/>
      <c r="F25" s="325"/>
      <c r="G25" s="326">
        <f t="shared" ref="G25:G34" si="1">1-F25</f>
        <v>1</v>
      </c>
    </row>
    <row r="26" spans="2:7" ht="15" customHeight="1">
      <c r="B26" s="74"/>
      <c r="C26" s="302"/>
      <c r="D26" s="302"/>
      <c r="E26" s="302"/>
      <c r="F26" s="325"/>
      <c r="G26" s="326">
        <f t="shared" si="1"/>
        <v>1</v>
      </c>
    </row>
    <row r="27" spans="2:7" ht="15" customHeight="1">
      <c r="B27" s="74"/>
      <c r="C27" s="302"/>
      <c r="D27" s="302"/>
      <c r="E27" s="302"/>
      <c r="F27" s="325"/>
      <c r="G27" s="326">
        <f t="shared" si="1"/>
        <v>1</v>
      </c>
    </row>
    <row r="28" spans="2:7" ht="15" customHeight="1">
      <c r="B28" s="74"/>
      <c r="C28" s="302"/>
      <c r="D28" s="302"/>
      <c r="E28" s="302"/>
      <c r="F28" s="325"/>
      <c r="G28" s="326">
        <f t="shared" si="1"/>
        <v>1</v>
      </c>
    </row>
    <row r="29" spans="2:7" ht="15" customHeight="1">
      <c r="B29" s="74"/>
      <c r="C29" s="302"/>
      <c r="D29" s="302"/>
      <c r="E29" s="302"/>
      <c r="F29" s="325"/>
      <c r="G29" s="326">
        <f t="shared" si="1"/>
        <v>1</v>
      </c>
    </row>
    <row r="30" spans="2:7" ht="15" customHeight="1">
      <c r="B30" s="74"/>
      <c r="C30" s="302"/>
      <c r="D30" s="302"/>
      <c r="E30" s="302"/>
      <c r="F30" s="325"/>
      <c r="G30" s="326">
        <f t="shared" si="1"/>
        <v>1</v>
      </c>
    </row>
    <row r="31" spans="2:7" ht="15" customHeight="1">
      <c r="B31" s="74"/>
      <c r="C31" s="302"/>
      <c r="D31" s="302"/>
      <c r="E31" s="302"/>
      <c r="F31" s="325"/>
      <c r="G31" s="326">
        <f t="shared" si="1"/>
        <v>1</v>
      </c>
    </row>
    <row r="32" spans="2:7" ht="15" customHeight="1">
      <c r="B32" s="74"/>
      <c r="C32" s="302"/>
      <c r="D32" s="302"/>
      <c r="E32" s="302"/>
      <c r="F32" s="325"/>
      <c r="G32" s="326">
        <f t="shared" si="1"/>
        <v>1</v>
      </c>
    </row>
    <row r="33" spans="2:7" ht="15" customHeight="1">
      <c r="B33" s="74"/>
      <c r="C33" s="302"/>
      <c r="D33" s="302"/>
      <c r="E33" s="302"/>
      <c r="F33" s="325"/>
      <c r="G33" s="326">
        <f t="shared" si="1"/>
        <v>1</v>
      </c>
    </row>
    <row r="34" spans="2:7" ht="15" customHeight="1">
      <c r="B34" s="74"/>
      <c r="C34" s="302"/>
      <c r="D34" s="302"/>
      <c r="E34" s="302"/>
      <c r="F34" s="325"/>
      <c r="G34" s="326">
        <f t="shared" si="1"/>
        <v>1</v>
      </c>
    </row>
    <row r="35" spans="2:7" ht="14.25" customHeight="1">
      <c r="B35" s="74"/>
      <c r="C35" s="384" t="s">
        <v>55</v>
      </c>
      <c r="D35" s="390">
        <f>SUM(D25:D34)</f>
        <v>0</v>
      </c>
      <c r="E35" s="390"/>
      <c r="F35" s="390" t="e">
        <v>#DIV/0!</v>
      </c>
    </row>
    <row r="36" spans="2:7" ht="15" customHeight="1">
      <c r="B36" s="74"/>
    </row>
    <row r="37" spans="2:7" ht="15" customHeight="1">
      <c r="B37" s="74">
        <v>0</v>
      </c>
      <c r="C37" s="302"/>
      <c r="D37" s="302"/>
      <c r="E37" s="302"/>
      <c r="F37" s="325"/>
      <c r="G37" s="326">
        <f t="shared" ref="G37:G46" si="2">1-F37</f>
        <v>1</v>
      </c>
    </row>
    <row r="38" spans="2:7" ht="15" customHeight="1">
      <c r="C38" s="302"/>
      <c r="D38" s="302"/>
      <c r="E38" s="302"/>
      <c r="F38" s="325"/>
      <c r="G38" s="326">
        <f t="shared" si="2"/>
        <v>1</v>
      </c>
    </row>
    <row r="39" spans="2:7" ht="15" customHeight="1">
      <c r="C39" s="302"/>
      <c r="D39" s="302"/>
      <c r="E39" s="302"/>
      <c r="F39" s="325"/>
      <c r="G39" s="326">
        <f t="shared" si="2"/>
        <v>1</v>
      </c>
    </row>
    <row r="40" spans="2:7" ht="15" customHeight="1">
      <c r="C40" s="302"/>
      <c r="D40" s="302"/>
      <c r="E40" s="302"/>
      <c r="F40" s="325"/>
      <c r="G40" s="326">
        <f t="shared" si="2"/>
        <v>1</v>
      </c>
    </row>
    <row r="41" spans="2:7" ht="15" customHeight="1">
      <c r="C41" s="302"/>
      <c r="D41" s="302"/>
      <c r="E41" s="302"/>
      <c r="F41" s="325"/>
      <c r="G41" s="326">
        <f t="shared" si="2"/>
        <v>1</v>
      </c>
    </row>
    <row r="42" spans="2:7" ht="15" customHeight="1">
      <c r="C42" s="302"/>
      <c r="D42" s="302"/>
      <c r="E42" s="302"/>
      <c r="F42" s="325"/>
      <c r="G42" s="326">
        <f t="shared" si="2"/>
        <v>1</v>
      </c>
    </row>
    <row r="43" spans="2:7" ht="15" customHeight="1">
      <c r="C43" s="302"/>
      <c r="D43" s="302"/>
      <c r="E43" s="302"/>
      <c r="F43" s="325"/>
      <c r="G43" s="326">
        <f t="shared" si="2"/>
        <v>1</v>
      </c>
    </row>
    <row r="44" spans="2:7" ht="15" customHeight="1">
      <c r="C44" s="302"/>
      <c r="D44" s="302"/>
      <c r="E44" s="302"/>
      <c r="F44" s="325"/>
      <c r="G44" s="326">
        <f t="shared" si="2"/>
        <v>1</v>
      </c>
    </row>
    <row r="45" spans="2:7" ht="15" customHeight="1">
      <c r="C45" s="302"/>
      <c r="D45" s="302"/>
      <c r="E45" s="302"/>
      <c r="F45" s="325"/>
      <c r="G45" s="326">
        <f t="shared" si="2"/>
        <v>1</v>
      </c>
    </row>
    <row r="46" spans="2:7" ht="15" customHeight="1">
      <c r="C46" s="302"/>
      <c r="D46" s="302"/>
      <c r="E46" s="302"/>
      <c r="F46" s="325"/>
      <c r="G46" s="326">
        <f t="shared" si="2"/>
        <v>1</v>
      </c>
    </row>
    <row r="47" spans="2:7" ht="14.25" customHeight="1">
      <c r="C47" s="384" t="s">
        <v>55</v>
      </c>
      <c r="D47" s="390">
        <f>SUM(D37:D46)</f>
        <v>0</v>
      </c>
      <c r="E47" s="390"/>
      <c r="F47" s="390" t="e">
        <v>#DIV/0!</v>
      </c>
    </row>
    <row r="48" spans="2:7"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D10:F10"/>
  </mergeCells>
  <dataValidations count="1">
    <dataValidation type="list" allowBlank="1" showInputMessage="1" showErrorMessage="1" prompt=" - " sqref="E13:E22" xr:uid="{00000000-0002-0000-1000-000000000000}">
      <formula1>On_Farm_Units</formula1>
    </dataValidation>
  </dataValidation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6699"/>
  </sheetPr>
  <dimension ref="B1:F1000"/>
  <sheetViews>
    <sheetView showGridLines="0" workbookViewId="0"/>
  </sheetViews>
  <sheetFormatPr defaultColWidth="14.42578125" defaultRowHeight="15" customHeight="1"/>
  <cols>
    <col min="1" max="1" width="8.7109375" customWidth="1"/>
    <col min="2" max="2" width="12.7109375" customWidth="1"/>
    <col min="3" max="3" width="19.42578125" customWidth="1"/>
    <col min="4" max="5" width="20" customWidth="1"/>
    <col min="6" max="6" width="21.42578125" customWidth="1"/>
    <col min="7" max="26" width="8" customWidth="1"/>
  </cols>
  <sheetData>
    <row r="1" spans="2:6" ht="14.25" customHeight="1"/>
    <row r="2" spans="2:6" ht="14.25" customHeight="1"/>
    <row r="3" spans="2:6" ht="14.25" customHeight="1"/>
    <row r="4" spans="2:6" ht="14.25" customHeight="1"/>
    <row r="5" spans="2:6" ht="14.25" customHeight="1"/>
    <row r="6" spans="2:6" ht="14.25" customHeight="1"/>
    <row r="7" spans="2:6" ht="14.25" customHeight="1"/>
    <row r="8" spans="2:6" ht="28.5" customHeight="1">
      <c r="B8" s="213"/>
      <c r="C8" s="64" t="s">
        <v>333</v>
      </c>
      <c r="D8" s="303" t="s">
        <v>334</v>
      </c>
      <c r="E8" s="303" t="s">
        <v>338</v>
      </c>
      <c r="F8" s="303" t="s">
        <v>339</v>
      </c>
    </row>
    <row r="9" spans="2:6" ht="15" customHeight="1">
      <c r="B9" s="113">
        <v>0</v>
      </c>
      <c r="C9" s="384">
        <v>0</v>
      </c>
      <c r="D9" s="327">
        <v>8.2799999999999994</v>
      </c>
      <c r="E9" s="326">
        <v>1</v>
      </c>
      <c r="F9" s="242" t="e">
        <v>#REF!</v>
      </c>
    </row>
    <row r="10" spans="2:6" ht="15" customHeight="1">
      <c r="C10" s="384">
        <v>0</v>
      </c>
      <c r="D10" s="327">
        <v>0</v>
      </c>
      <c r="E10" s="326">
        <v>0</v>
      </c>
      <c r="F10" s="242" t="e">
        <v>#REF!</v>
      </c>
    </row>
    <row r="11" spans="2:6" ht="15" customHeight="1">
      <c r="C11" s="384">
        <v>0</v>
      </c>
      <c r="D11" s="327">
        <v>0</v>
      </c>
      <c r="E11" s="326">
        <v>0</v>
      </c>
      <c r="F11" s="242" t="e">
        <v>#REF!</v>
      </c>
    </row>
    <row r="12" spans="2:6" ht="15" customHeight="1">
      <c r="C12" s="384">
        <v>0</v>
      </c>
      <c r="D12" s="327">
        <v>0</v>
      </c>
      <c r="E12" s="326">
        <v>0</v>
      </c>
      <c r="F12" s="242" t="e">
        <v>#REF!</v>
      </c>
    </row>
    <row r="13" spans="2:6" ht="15" customHeight="1">
      <c r="C13" s="384">
        <v>0</v>
      </c>
      <c r="D13" s="327">
        <v>0</v>
      </c>
      <c r="E13" s="326">
        <v>0</v>
      </c>
      <c r="F13" s="242" t="e">
        <v>#REF!</v>
      </c>
    </row>
    <row r="14" spans="2:6" ht="15" customHeight="1">
      <c r="C14" s="384">
        <v>0</v>
      </c>
      <c r="D14" s="327">
        <v>0</v>
      </c>
      <c r="E14" s="326">
        <v>0</v>
      </c>
      <c r="F14" s="242" t="e">
        <v>#REF!</v>
      </c>
    </row>
    <row r="15" spans="2:6" ht="15" customHeight="1">
      <c r="C15" s="384">
        <v>0</v>
      </c>
      <c r="D15" s="327">
        <v>0</v>
      </c>
      <c r="E15" s="326">
        <v>0</v>
      </c>
      <c r="F15" s="242" t="e">
        <v>#REF!</v>
      </c>
    </row>
    <row r="16" spans="2:6" ht="15" customHeight="1">
      <c r="C16" s="384">
        <v>0</v>
      </c>
      <c r="D16" s="327">
        <v>0</v>
      </c>
      <c r="E16" s="326">
        <v>0</v>
      </c>
      <c r="F16" s="242" t="e">
        <v>#REF!</v>
      </c>
    </row>
    <row r="17" spans="2:6" ht="15" customHeight="1">
      <c r="C17" s="384">
        <v>0</v>
      </c>
      <c r="D17" s="327">
        <v>0</v>
      </c>
      <c r="E17" s="326">
        <v>0</v>
      </c>
      <c r="F17" s="242" t="e">
        <v>#REF!</v>
      </c>
    </row>
    <row r="18" spans="2:6" ht="15" customHeight="1">
      <c r="C18" s="384">
        <v>0</v>
      </c>
      <c r="D18" s="327">
        <v>0</v>
      </c>
      <c r="E18" s="326">
        <v>0</v>
      </c>
      <c r="F18" s="242" t="e">
        <v>#REF!</v>
      </c>
    </row>
    <row r="20" spans="2:6" ht="15" customHeight="1">
      <c r="B20" s="74">
        <v>0</v>
      </c>
      <c r="C20" s="384">
        <v>0</v>
      </c>
      <c r="D20" s="327">
        <v>0</v>
      </c>
      <c r="E20" s="326" t="e">
        <v>#DIV/0!</v>
      </c>
      <c r="F20" s="242" t="e">
        <v>#DIV/0!</v>
      </c>
    </row>
    <row r="21" spans="2:6" ht="15" customHeight="1">
      <c r="B21" s="74"/>
      <c r="C21" s="384">
        <v>0</v>
      </c>
      <c r="D21" s="327">
        <v>0</v>
      </c>
      <c r="E21" s="326" t="e">
        <v>#DIV/0!</v>
      </c>
      <c r="F21" s="242" t="e">
        <v>#DIV/0!</v>
      </c>
    </row>
    <row r="22" spans="2:6" ht="15" customHeight="1">
      <c r="B22" s="74"/>
      <c r="C22" s="384">
        <v>0</v>
      </c>
      <c r="D22" s="327">
        <v>0</v>
      </c>
      <c r="E22" s="326" t="e">
        <v>#DIV/0!</v>
      </c>
      <c r="F22" s="242" t="e">
        <v>#DIV/0!</v>
      </c>
    </row>
    <row r="23" spans="2:6" ht="15" customHeight="1">
      <c r="B23" s="74"/>
      <c r="C23" s="384">
        <v>0</v>
      </c>
      <c r="D23" s="327">
        <v>0</v>
      </c>
      <c r="E23" s="326" t="e">
        <v>#DIV/0!</v>
      </c>
      <c r="F23" s="242" t="e">
        <v>#DIV/0!</v>
      </c>
    </row>
    <row r="24" spans="2:6" ht="15" customHeight="1">
      <c r="B24" s="74"/>
      <c r="C24" s="384">
        <v>0</v>
      </c>
      <c r="D24" s="327">
        <v>0</v>
      </c>
      <c r="E24" s="326" t="e">
        <v>#DIV/0!</v>
      </c>
      <c r="F24" s="242" t="e">
        <v>#DIV/0!</v>
      </c>
    </row>
    <row r="25" spans="2:6" ht="15" customHeight="1">
      <c r="B25" s="74"/>
      <c r="C25" s="384">
        <v>0</v>
      </c>
      <c r="D25" s="327">
        <v>0</v>
      </c>
      <c r="E25" s="326" t="e">
        <v>#DIV/0!</v>
      </c>
      <c r="F25" s="242" t="e">
        <v>#DIV/0!</v>
      </c>
    </row>
    <row r="26" spans="2:6" ht="15" customHeight="1">
      <c r="B26" s="74"/>
      <c r="C26" s="384">
        <v>0</v>
      </c>
      <c r="D26" s="327">
        <v>0</v>
      </c>
      <c r="E26" s="326" t="e">
        <v>#DIV/0!</v>
      </c>
      <c r="F26" s="242" t="e">
        <v>#DIV/0!</v>
      </c>
    </row>
    <row r="27" spans="2:6" ht="15" customHeight="1">
      <c r="B27" s="74"/>
      <c r="C27" s="384">
        <v>0</v>
      </c>
      <c r="D27" s="327">
        <v>0</v>
      </c>
      <c r="E27" s="326" t="e">
        <v>#DIV/0!</v>
      </c>
      <c r="F27" s="242" t="e">
        <v>#DIV/0!</v>
      </c>
    </row>
    <row r="28" spans="2:6" ht="15" customHeight="1">
      <c r="B28" s="74"/>
      <c r="C28" s="384">
        <v>0</v>
      </c>
      <c r="D28" s="327">
        <v>0</v>
      </c>
      <c r="E28" s="326" t="e">
        <v>#DIV/0!</v>
      </c>
      <c r="F28" s="242" t="e">
        <v>#DIV/0!</v>
      </c>
    </row>
    <row r="29" spans="2:6" ht="15" customHeight="1">
      <c r="B29" s="74"/>
      <c r="C29" s="384">
        <v>0</v>
      </c>
      <c r="D29" s="327">
        <v>0</v>
      </c>
      <c r="E29" s="326" t="e">
        <v>#DIV/0!</v>
      </c>
      <c r="F29" s="242" t="e">
        <v>#DIV/0!</v>
      </c>
    </row>
    <row r="30" spans="2:6" ht="15" customHeight="1">
      <c r="B30" s="74"/>
    </row>
    <row r="31" spans="2:6" ht="15" customHeight="1">
      <c r="B31" s="74">
        <v>0</v>
      </c>
      <c r="C31" s="384">
        <v>0</v>
      </c>
      <c r="D31" s="327">
        <v>0</v>
      </c>
      <c r="E31" s="326" t="e">
        <v>#DIV/0!</v>
      </c>
      <c r="F31" s="242" t="e">
        <v>#DIV/0!</v>
      </c>
    </row>
    <row r="32" spans="2:6" ht="15" customHeight="1">
      <c r="C32" s="384">
        <v>0</v>
      </c>
      <c r="D32" s="327">
        <v>0</v>
      </c>
      <c r="E32" s="326" t="e">
        <v>#DIV/0!</v>
      </c>
      <c r="F32" s="242" t="e">
        <v>#DIV/0!</v>
      </c>
    </row>
    <row r="33" spans="3:6" ht="15" customHeight="1">
      <c r="C33" s="384">
        <v>0</v>
      </c>
      <c r="D33" s="327">
        <v>0</v>
      </c>
      <c r="E33" s="326" t="e">
        <v>#DIV/0!</v>
      </c>
      <c r="F33" s="242" t="e">
        <v>#DIV/0!</v>
      </c>
    </row>
    <row r="34" spans="3:6" ht="15" customHeight="1">
      <c r="C34" s="384">
        <v>0</v>
      </c>
      <c r="D34" s="327">
        <v>0</v>
      </c>
      <c r="E34" s="326" t="e">
        <v>#DIV/0!</v>
      </c>
      <c r="F34" s="242" t="e">
        <v>#DIV/0!</v>
      </c>
    </row>
    <row r="35" spans="3:6" ht="15" customHeight="1">
      <c r="C35" s="384">
        <v>0</v>
      </c>
      <c r="D35" s="327">
        <v>0</v>
      </c>
      <c r="E35" s="326" t="e">
        <v>#DIV/0!</v>
      </c>
      <c r="F35" s="242" t="e">
        <v>#DIV/0!</v>
      </c>
    </row>
    <row r="36" spans="3:6" ht="15" customHeight="1">
      <c r="C36" s="384">
        <v>0</v>
      </c>
      <c r="D36" s="327">
        <v>0</v>
      </c>
      <c r="E36" s="326" t="e">
        <v>#DIV/0!</v>
      </c>
      <c r="F36" s="242" t="e">
        <v>#DIV/0!</v>
      </c>
    </row>
    <row r="37" spans="3:6" ht="15" customHeight="1">
      <c r="C37" s="384">
        <v>0</v>
      </c>
      <c r="D37" s="327">
        <v>0</v>
      </c>
      <c r="E37" s="326" t="e">
        <v>#DIV/0!</v>
      </c>
      <c r="F37" s="242" t="e">
        <v>#DIV/0!</v>
      </c>
    </row>
    <row r="38" spans="3:6" ht="15" customHeight="1">
      <c r="C38" s="384">
        <v>0</v>
      </c>
      <c r="D38" s="327">
        <v>0</v>
      </c>
      <c r="E38" s="326" t="e">
        <v>#DIV/0!</v>
      </c>
      <c r="F38" s="242" t="e">
        <v>#DIV/0!</v>
      </c>
    </row>
    <row r="39" spans="3:6" ht="15" customHeight="1">
      <c r="C39" s="384">
        <v>0</v>
      </c>
      <c r="D39" s="327">
        <v>0</v>
      </c>
      <c r="E39" s="326" t="e">
        <v>#DIV/0!</v>
      </c>
      <c r="F39" s="242" t="e">
        <v>#DIV/0!</v>
      </c>
    </row>
    <row r="40" spans="3:6" ht="15" customHeight="1">
      <c r="C40" s="384">
        <v>0</v>
      </c>
      <c r="D40" s="327">
        <v>0</v>
      </c>
      <c r="E40" s="326" t="e">
        <v>#DIV/0!</v>
      </c>
      <c r="F40" s="242" t="e">
        <v>#DIV/0!</v>
      </c>
    </row>
    <row r="41" spans="3:6" ht="14.25" customHeight="1"/>
    <row r="42" spans="3:6" ht="14.25" customHeight="1"/>
    <row r="43" spans="3:6" ht="14.25" customHeight="1"/>
    <row r="44" spans="3:6" ht="14.25" customHeight="1"/>
    <row r="45" spans="3:6" ht="14.25" customHeight="1"/>
    <row r="46" spans="3:6" ht="14.25" customHeight="1"/>
    <row r="47" spans="3:6" ht="14.25" customHeight="1"/>
    <row r="48" spans="3:6"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000"/>
  <sheetViews>
    <sheetView topLeftCell="B1" workbookViewId="0"/>
  </sheetViews>
  <sheetFormatPr defaultColWidth="14.42578125" defaultRowHeight="15" customHeight="1"/>
  <cols>
    <col min="1" max="1" width="8" hidden="1" customWidth="1"/>
    <col min="2" max="2" width="16.28515625" customWidth="1"/>
    <col min="3" max="3" width="9.28515625" customWidth="1"/>
    <col min="4" max="4" width="16.42578125" customWidth="1"/>
    <col min="5" max="5" width="11.42578125" customWidth="1"/>
    <col min="6" max="6" width="8.7109375" customWidth="1"/>
    <col min="7" max="26" width="8" customWidth="1"/>
  </cols>
  <sheetData>
    <row r="1" spans="1:5" ht="14.25" customHeight="1">
      <c r="B1" s="77" t="s">
        <v>340</v>
      </c>
      <c r="C1" s="25"/>
      <c r="E1" s="25"/>
    </row>
    <row r="2" spans="1:5" ht="14.25" customHeight="1">
      <c r="B2" s="77"/>
      <c r="C2" s="25"/>
      <c r="E2" s="25"/>
    </row>
    <row r="3" spans="1:5" ht="14.25" customHeight="1">
      <c r="A3" s="113" t="s">
        <v>341</v>
      </c>
      <c r="B3" s="77" t="s">
        <v>83</v>
      </c>
      <c r="C3" s="250" t="s">
        <v>342</v>
      </c>
      <c r="D3" s="77" t="s">
        <v>343</v>
      </c>
      <c r="E3" s="250" t="s">
        <v>344</v>
      </c>
    </row>
    <row r="4" spans="1:5" ht="14.25" customHeight="1">
      <c r="A4" s="113" t="str">
        <f t="shared" ref="A4:A80" si="0">CONCATENATE(B4,C4)</f>
        <v>Apples CA</v>
      </c>
      <c r="B4" s="113" t="s">
        <v>345</v>
      </c>
      <c r="C4" s="25" t="s">
        <v>346</v>
      </c>
      <c r="D4" s="323">
        <v>16700</v>
      </c>
      <c r="E4" s="25" t="s">
        <v>347</v>
      </c>
    </row>
    <row r="5" spans="1:5" ht="14.25" customHeight="1">
      <c r="A5" s="113" t="str">
        <f t="shared" si="0"/>
        <v>ApricotsCA</v>
      </c>
      <c r="B5" s="113" t="s">
        <v>348</v>
      </c>
      <c r="C5" s="25" t="s">
        <v>346</v>
      </c>
      <c r="D5" s="113">
        <v>8400</v>
      </c>
      <c r="E5" s="25" t="s">
        <v>347</v>
      </c>
    </row>
    <row r="6" spans="1:5" ht="14.25" customHeight="1">
      <c r="A6" s="113" t="str">
        <f t="shared" si="0"/>
        <v>ArtichokesCA</v>
      </c>
      <c r="B6" s="113" t="s">
        <v>349</v>
      </c>
      <c r="C6" s="25" t="s">
        <v>346</v>
      </c>
      <c r="D6" s="113">
        <v>14560</v>
      </c>
      <c r="E6" s="25" t="s">
        <v>347</v>
      </c>
    </row>
    <row r="7" spans="1:5" ht="14.25" customHeight="1">
      <c r="A7" s="113" t="str">
        <f t="shared" si="0"/>
        <v>AsparagusCA</v>
      </c>
      <c r="B7" s="113" t="s">
        <v>350</v>
      </c>
      <c r="C7" s="25" t="s">
        <v>346</v>
      </c>
      <c r="D7" s="113">
        <v>1792</v>
      </c>
      <c r="E7" s="25" t="s">
        <v>347</v>
      </c>
    </row>
    <row r="8" spans="1:5" ht="14.25" customHeight="1">
      <c r="A8" s="113" t="str">
        <f t="shared" si="0"/>
        <v>AvocadosCA</v>
      </c>
      <c r="B8" s="113" t="s">
        <v>351</v>
      </c>
      <c r="C8" s="25" t="s">
        <v>346</v>
      </c>
      <c r="D8" s="113">
        <v>5080</v>
      </c>
      <c r="E8" s="25" t="s">
        <v>347</v>
      </c>
    </row>
    <row r="9" spans="1:5" ht="14.25" customHeight="1">
      <c r="A9" s="113" t="str">
        <f t="shared" si="0"/>
        <v>Bananas</v>
      </c>
      <c r="B9" s="113" t="s">
        <v>352</v>
      </c>
      <c r="C9" s="25"/>
      <c r="E9" s="25"/>
    </row>
    <row r="10" spans="1:5" ht="14.25" customHeight="1">
      <c r="A10" s="113" t="str">
        <f t="shared" si="0"/>
        <v>Beets</v>
      </c>
      <c r="B10" s="113" t="s">
        <v>353</v>
      </c>
      <c r="C10" s="25"/>
      <c r="D10" s="113">
        <v>87000</v>
      </c>
      <c r="E10" s="25" t="s">
        <v>347</v>
      </c>
    </row>
    <row r="11" spans="1:5" ht="14.25" customHeight="1">
      <c r="A11" s="113" t="str">
        <f t="shared" si="0"/>
        <v>Blackberries</v>
      </c>
      <c r="B11" s="113" t="s">
        <v>354</v>
      </c>
      <c r="C11" s="25"/>
      <c r="E11" s="25"/>
    </row>
    <row r="12" spans="1:5" ht="14.25" customHeight="1">
      <c r="A12" s="113" t="str">
        <f t="shared" si="0"/>
        <v>BlueberriesMI</v>
      </c>
      <c r="B12" s="113" t="s">
        <v>355</v>
      </c>
      <c r="C12" s="25" t="s">
        <v>356</v>
      </c>
      <c r="D12" s="323">
        <v>5010</v>
      </c>
      <c r="E12" s="25" t="s">
        <v>347</v>
      </c>
    </row>
    <row r="13" spans="1:5" ht="14.25" customHeight="1">
      <c r="A13" s="113" t="str">
        <f t="shared" si="0"/>
        <v>BlueberriesCA</v>
      </c>
      <c r="B13" s="113" t="s">
        <v>355</v>
      </c>
      <c r="C13" s="25" t="s">
        <v>346</v>
      </c>
      <c r="D13" s="323">
        <v>9480</v>
      </c>
      <c r="E13" s="25" t="s">
        <v>347</v>
      </c>
    </row>
    <row r="14" spans="1:5" ht="14.25" customHeight="1">
      <c r="A14" s="113" t="str">
        <f t="shared" si="0"/>
        <v>Bok Choy</v>
      </c>
      <c r="B14" s="113" t="s">
        <v>357</v>
      </c>
      <c r="C14" s="25"/>
      <c r="E14" s="25"/>
    </row>
    <row r="15" spans="1:5" ht="14.25" customHeight="1">
      <c r="A15" s="113" t="str">
        <f t="shared" si="0"/>
        <v>BoysenberriesOR</v>
      </c>
      <c r="B15" s="113" t="s">
        <v>358</v>
      </c>
      <c r="C15" s="25" t="s">
        <v>359</v>
      </c>
      <c r="D15" s="113">
        <v>6070</v>
      </c>
      <c r="E15" s="25" t="s">
        <v>347</v>
      </c>
    </row>
    <row r="16" spans="1:5" ht="14.25" customHeight="1">
      <c r="A16" s="113" t="str">
        <f t="shared" si="0"/>
        <v>BroccoliCA</v>
      </c>
      <c r="B16" s="113" t="s">
        <v>360</v>
      </c>
      <c r="C16" s="25" t="s">
        <v>346</v>
      </c>
      <c r="D16" s="113">
        <v>17920</v>
      </c>
      <c r="E16" s="25" t="s">
        <v>347</v>
      </c>
    </row>
    <row r="17" spans="1:5" ht="14.25" customHeight="1">
      <c r="A17" s="113" t="str">
        <f t="shared" si="0"/>
        <v>Brussels Sprouts</v>
      </c>
      <c r="B17" s="113" t="s">
        <v>361</v>
      </c>
      <c r="C17" s="25"/>
      <c r="E17" s="25"/>
    </row>
    <row r="18" spans="1:5" ht="14.25" customHeight="1">
      <c r="A18" s="113" t="str">
        <f t="shared" si="0"/>
        <v>CabbageCA</v>
      </c>
      <c r="B18" s="113" t="s">
        <v>362</v>
      </c>
      <c r="C18" s="25" t="s">
        <v>346</v>
      </c>
      <c r="D18" s="113">
        <v>42560</v>
      </c>
      <c r="E18" s="25" t="s">
        <v>347</v>
      </c>
    </row>
    <row r="19" spans="1:5" ht="14.25" customHeight="1">
      <c r="A19" s="113" t="str">
        <f t="shared" si="0"/>
        <v>CantaloupsCA</v>
      </c>
      <c r="B19" s="113" t="s">
        <v>363</v>
      </c>
      <c r="C19" s="25" t="s">
        <v>346</v>
      </c>
      <c r="D19" s="113">
        <v>30800</v>
      </c>
      <c r="E19" s="25" t="s">
        <v>347</v>
      </c>
    </row>
    <row r="20" spans="1:5" ht="14.25" customHeight="1">
      <c r="A20" s="113" t="str">
        <f t="shared" si="0"/>
        <v>CarrotsCA</v>
      </c>
      <c r="B20" s="113" t="s">
        <v>364</v>
      </c>
      <c r="C20" s="25" t="s">
        <v>346</v>
      </c>
      <c r="D20" s="113">
        <v>41440</v>
      </c>
      <c r="E20" s="25" t="s">
        <v>347</v>
      </c>
    </row>
    <row r="21" spans="1:5" ht="14.25" customHeight="1">
      <c r="A21" s="113" t="str">
        <f t="shared" si="0"/>
        <v>CauliflowerCA</v>
      </c>
      <c r="B21" s="113" t="s">
        <v>365</v>
      </c>
      <c r="C21" s="25" t="s">
        <v>346</v>
      </c>
      <c r="D21" s="113">
        <v>22400</v>
      </c>
      <c r="E21" s="25" t="s">
        <v>347</v>
      </c>
    </row>
    <row r="22" spans="1:5" ht="14.25" customHeight="1">
      <c r="A22" s="113" t="str">
        <f t="shared" si="0"/>
        <v>CeleryCA</v>
      </c>
      <c r="B22" s="113" t="s">
        <v>366</v>
      </c>
      <c r="C22" s="25" t="s">
        <v>346</v>
      </c>
      <c r="D22" s="113">
        <v>70000</v>
      </c>
      <c r="E22" s="25" t="s">
        <v>347</v>
      </c>
    </row>
    <row r="23" spans="1:5" ht="14.25" customHeight="1">
      <c r="A23" s="113" t="str">
        <f t="shared" si="0"/>
        <v>CherriesCA</v>
      </c>
      <c r="B23" s="113" t="s">
        <v>367</v>
      </c>
      <c r="C23" s="25" t="s">
        <v>346</v>
      </c>
      <c r="D23" s="113">
        <v>5920</v>
      </c>
      <c r="E23" s="25" t="s">
        <v>347</v>
      </c>
    </row>
    <row r="24" spans="1:5" ht="14.25" customHeight="1">
      <c r="A24" s="113" t="str">
        <f t="shared" si="0"/>
        <v>CranberriesNJ</v>
      </c>
      <c r="B24" s="113" t="s">
        <v>368</v>
      </c>
      <c r="C24" s="25" t="s">
        <v>369</v>
      </c>
      <c r="D24" s="113">
        <v>18200</v>
      </c>
      <c r="E24" s="25" t="s">
        <v>347</v>
      </c>
    </row>
    <row r="25" spans="1:5" ht="14.25" customHeight="1">
      <c r="A25" s="113" t="str">
        <f t="shared" si="0"/>
        <v>CucumbersMI</v>
      </c>
      <c r="B25" s="113" t="s">
        <v>370</v>
      </c>
      <c r="C25" s="25" t="s">
        <v>356</v>
      </c>
      <c r="D25" s="113">
        <v>16800</v>
      </c>
      <c r="E25" s="25" t="s">
        <v>347</v>
      </c>
    </row>
    <row r="26" spans="1:5" ht="14.25" customHeight="1">
      <c r="A26" s="113" t="str">
        <f t="shared" si="0"/>
        <v>CucumbersCA</v>
      </c>
      <c r="B26" s="113" t="s">
        <v>370</v>
      </c>
      <c r="C26" s="25" t="s">
        <v>346</v>
      </c>
      <c r="D26" s="113">
        <v>19600</v>
      </c>
      <c r="E26" s="25" t="s">
        <v>347</v>
      </c>
    </row>
    <row r="27" spans="1:5" ht="14.25" customHeight="1">
      <c r="A27" s="113" t="str">
        <f t="shared" si="0"/>
        <v>DatesCA</v>
      </c>
      <c r="B27" s="113" t="s">
        <v>371</v>
      </c>
      <c r="C27" s="25" t="s">
        <v>346</v>
      </c>
      <c r="D27" s="113">
        <v>7080</v>
      </c>
      <c r="E27" s="25" t="s">
        <v>347</v>
      </c>
    </row>
    <row r="28" spans="1:5" ht="14.25" customHeight="1">
      <c r="A28" s="113" t="str">
        <f t="shared" si="0"/>
        <v>Dragon Fruit</v>
      </c>
      <c r="B28" s="113" t="s">
        <v>372</v>
      </c>
      <c r="C28" s="25"/>
      <c r="E28" s="25"/>
    </row>
    <row r="29" spans="1:5" ht="14.25" customHeight="1">
      <c r="A29" s="113" t="str">
        <f t="shared" si="0"/>
        <v>Eggplant</v>
      </c>
      <c r="B29" s="113" t="s">
        <v>373</v>
      </c>
      <c r="C29" s="25"/>
      <c r="E29" s="25"/>
    </row>
    <row r="30" spans="1:5" ht="14.25" customHeight="1">
      <c r="A30" s="113" t="str">
        <f t="shared" si="0"/>
        <v>FigsCA</v>
      </c>
      <c r="B30" s="113" t="s">
        <v>374</v>
      </c>
      <c r="C30" s="25" t="s">
        <v>346</v>
      </c>
      <c r="D30" s="113">
        <v>9760</v>
      </c>
      <c r="E30" s="25" t="s">
        <v>347</v>
      </c>
    </row>
    <row r="31" spans="1:5" ht="14.25" customHeight="1">
      <c r="A31" s="113" t="str">
        <f t="shared" si="0"/>
        <v>GarlicCA</v>
      </c>
      <c r="B31" s="113" t="s">
        <v>375</v>
      </c>
      <c r="C31" s="25" t="s">
        <v>346</v>
      </c>
      <c r="D31" s="113">
        <v>17360</v>
      </c>
      <c r="E31" s="25" t="s">
        <v>347</v>
      </c>
    </row>
    <row r="32" spans="1:5" ht="14.25" customHeight="1">
      <c r="A32" s="113" t="str">
        <f t="shared" si="0"/>
        <v>GrapefruitFL</v>
      </c>
      <c r="B32" s="113" t="s">
        <v>376</v>
      </c>
      <c r="C32" s="25" t="s">
        <v>377</v>
      </c>
      <c r="D32" s="113">
        <v>230</v>
      </c>
      <c r="E32" s="25" t="s">
        <v>378</v>
      </c>
    </row>
    <row r="33" spans="1:5" ht="14.25" customHeight="1">
      <c r="A33" s="113" t="str">
        <f t="shared" si="0"/>
        <v>GrapesCA</v>
      </c>
      <c r="B33" s="113" t="s">
        <v>379</v>
      </c>
      <c r="C33" s="25" t="s">
        <v>346</v>
      </c>
      <c r="D33" s="113">
        <v>15640</v>
      </c>
      <c r="E33" s="25" t="s">
        <v>347</v>
      </c>
    </row>
    <row r="34" spans="1:5" ht="14.25" customHeight="1">
      <c r="A34" s="113" t="str">
        <f t="shared" si="0"/>
        <v>Green peasMN</v>
      </c>
      <c r="B34" s="113" t="s">
        <v>380</v>
      </c>
      <c r="C34" s="25" t="s">
        <v>381</v>
      </c>
      <c r="D34" s="113">
        <v>4704</v>
      </c>
      <c r="E34" s="25" t="s">
        <v>347</v>
      </c>
    </row>
    <row r="35" spans="1:5" ht="14.25" customHeight="1">
      <c r="A35" s="113" t="str">
        <f t="shared" si="0"/>
        <v>HoneydewCA</v>
      </c>
      <c r="B35" s="113" t="s">
        <v>382</v>
      </c>
      <c r="C35" s="25" t="s">
        <v>346</v>
      </c>
      <c r="D35" s="113">
        <v>32480</v>
      </c>
      <c r="E35" s="25" t="s">
        <v>347</v>
      </c>
    </row>
    <row r="36" spans="1:5" ht="14.25" customHeight="1">
      <c r="A36" s="113" t="str">
        <f t="shared" si="0"/>
        <v>Kale</v>
      </c>
      <c r="B36" s="113" t="s">
        <v>383</v>
      </c>
      <c r="C36" s="25"/>
      <c r="E36" s="25"/>
    </row>
    <row r="37" spans="1:5" ht="14.25" customHeight="1">
      <c r="A37" s="113" t="str">
        <f t="shared" si="0"/>
        <v>KiwiCA</v>
      </c>
      <c r="B37" s="113" t="s">
        <v>384</v>
      </c>
      <c r="C37" s="25" t="s">
        <v>346</v>
      </c>
      <c r="D37" s="113">
        <v>15280</v>
      </c>
      <c r="E37" s="25" t="s">
        <v>347</v>
      </c>
    </row>
    <row r="38" spans="1:5" ht="14.25" customHeight="1">
      <c r="A38" s="113" t="str">
        <f t="shared" si="0"/>
        <v>Kohlrabi</v>
      </c>
      <c r="B38" s="113" t="s">
        <v>385</v>
      </c>
      <c r="C38" s="25"/>
      <c r="E38" s="25"/>
    </row>
    <row r="39" spans="1:5" ht="14.25" customHeight="1">
      <c r="A39" s="113" t="str">
        <f t="shared" si="0"/>
        <v>Leeks</v>
      </c>
      <c r="B39" s="113" t="s">
        <v>386</v>
      </c>
      <c r="C39" s="25"/>
      <c r="E39" s="25"/>
    </row>
    <row r="40" spans="1:5" ht="14.25" customHeight="1">
      <c r="A40" s="113" t="str">
        <f t="shared" si="0"/>
        <v>LemonsCA</v>
      </c>
      <c r="B40" s="113" t="s">
        <v>387</v>
      </c>
      <c r="C40" s="25" t="s">
        <v>346</v>
      </c>
      <c r="D40" s="113">
        <v>17440</v>
      </c>
      <c r="E40" s="25" t="s">
        <v>347</v>
      </c>
    </row>
    <row r="41" spans="1:5" ht="14.25" customHeight="1">
      <c r="A41" s="113" t="str">
        <f t="shared" si="0"/>
        <v>Lettuce HeadCA</v>
      </c>
      <c r="B41" s="113" t="s">
        <v>388</v>
      </c>
      <c r="C41" s="25" t="s">
        <v>346</v>
      </c>
      <c r="D41" s="113">
        <v>40880</v>
      </c>
      <c r="E41" s="25" t="s">
        <v>347</v>
      </c>
    </row>
    <row r="42" spans="1:5" ht="14.25" customHeight="1">
      <c r="A42" s="113" t="str">
        <f t="shared" si="0"/>
        <v>Lettuce RomaineCA</v>
      </c>
      <c r="B42" s="113" t="s">
        <v>389</v>
      </c>
      <c r="C42" s="25" t="s">
        <v>346</v>
      </c>
      <c r="D42" s="113">
        <v>33600</v>
      </c>
      <c r="E42" s="25" t="s">
        <v>347</v>
      </c>
    </row>
    <row r="43" spans="1:5" ht="14.25" customHeight="1">
      <c r="A43" s="113" t="str">
        <f t="shared" si="0"/>
        <v>Lettuce LeafCA</v>
      </c>
      <c r="B43" s="113" t="s">
        <v>390</v>
      </c>
      <c r="C43" s="25" t="s">
        <v>346</v>
      </c>
      <c r="D43" s="113">
        <v>22400</v>
      </c>
      <c r="E43" s="25" t="s">
        <v>347</v>
      </c>
    </row>
    <row r="44" spans="1:5" ht="14.25" customHeight="1">
      <c r="A44" s="113" t="str">
        <f t="shared" si="0"/>
        <v>Limes</v>
      </c>
      <c r="B44" s="113" t="s">
        <v>391</v>
      </c>
      <c r="C44" s="25"/>
      <c r="E44" s="25"/>
    </row>
    <row r="45" spans="1:5" ht="14.25" customHeight="1">
      <c r="A45" s="113" t="str">
        <f t="shared" si="0"/>
        <v>Mangoes</v>
      </c>
      <c r="B45" s="113" t="s">
        <v>392</v>
      </c>
      <c r="C45" s="25"/>
      <c r="E45" s="25"/>
    </row>
    <row r="46" spans="1:5" ht="14.25" customHeight="1">
      <c r="A46" s="113" t="str">
        <f t="shared" si="0"/>
        <v>MushroomsCA</v>
      </c>
      <c r="B46" s="113" t="s">
        <v>393</v>
      </c>
      <c r="C46" s="25" t="s">
        <v>346</v>
      </c>
      <c r="D46" s="25">
        <v>250034</v>
      </c>
      <c r="E46" s="25" t="s">
        <v>347</v>
      </c>
    </row>
    <row r="47" spans="1:5" ht="14.25" customHeight="1">
      <c r="A47" s="113" t="str">
        <f t="shared" si="0"/>
        <v>NectarinesCA</v>
      </c>
      <c r="B47" s="113" t="s">
        <v>394</v>
      </c>
      <c r="C47" s="25" t="s">
        <v>346</v>
      </c>
      <c r="D47" s="113">
        <v>16440</v>
      </c>
      <c r="E47" s="25" t="s">
        <v>347</v>
      </c>
    </row>
    <row r="48" spans="1:5" ht="14.25" customHeight="1">
      <c r="A48" s="113" t="str">
        <f t="shared" si="0"/>
        <v>Okra</v>
      </c>
      <c r="B48" s="113" t="s">
        <v>395</v>
      </c>
      <c r="C48" s="25"/>
      <c r="E48" s="25"/>
    </row>
    <row r="49" spans="1:5" ht="14.25" customHeight="1">
      <c r="A49" s="113" t="str">
        <f t="shared" si="0"/>
        <v>OlivesCA</v>
      </c>
      <c r="B49" s="113" t="s">
        <v>396</v>
      </c>
      <c r="C49" s="25" t="s">
        <v>346</v>
      </c>
      <c r="D49" s="113">
        <v>10680</v>
      </c>
      <c r="E49" s="25" t="s">
        <v>347</v>
      </c>
    </row>
    <row r="50" spans="1:5" ht="14.25" customHeight="1">
      <c r="A50" s="113" t="str">
        <f t="shared" si="0"/>
        <v>Onions</v>
      </c>
      <c r="B50" s="113" t="s">
        <v>397</v>
      </c>
      <c r="C50" s="25"/>
      <c r="E50" s="25"/>
    </row>
    <row r="51" spans="1:5" ht="14.25" customHeight="1">
      <c r="A51" s="113" t="str">
        <f t="shared" si="0"/>
        <v>OrangesCA</v>
      </c>
      <c r="B51" s="113" t="s">
        <v>398</v>
      </c>
      <c r="C51" s="25" t="s">
        <v>346</v>
      </c>
      <c r="D51" s="113">
        <v>325</v>
      </c>
      <c r="E51" s="25" t="s">
        <v>378</v>
      </c>
    </row>
    <row r="52" spans="1:5" ht="14.25" customHeight="1">
      <c r="A52" s="113" t="str">
        <f t="shared" si="0"/>
        <v>OrangesFL</v>
      </c>
      <c r="B52" s="113" t="s">
        <v>398</v>
      </c>
      <c r="C52" s="25" t="s">
        <v>377</v>
      </c>
      <c r="D52" s="113">
        <v>187</v>
      </c>
      <c r="E52" s="25" t="s">
        <v>378</v>
      </c>
    </row>
    <row r="53" spans="1:5" ht="14.25" customHeight="1">
      <c r="A53" s="113" t="str">
        <f t="shared" si="0"/>
        <v>Parsnips</v>
      </c>
      <c r="B53" s="113" t="s">
        <v>399</v>
      </c>
      <c r="C53" s="25"/>
      <c r="E53" s="25"/>
    </row>
    <row r="54" spans="1:5" ht="14.25" customHeight="1">
      <c r="A54" s="113" t="str">
        <f t="shared" si="0"/>
        <v>PeachesCA</v>
      </c>
      <c r="B54" s="113" t="s">
        <v>400</v>
      </c>
      <c r="C54" s="25" t="s">
        <v>346</v>
      </c>
      <c r="D54" s="113">
        <v>28200</v>
      </c>
      <c r="E54" s="25" t="s">
        <v>347</v>
      </c>
    </row>
    <row r="55" spans="1:5" ht="14.25" customHeight="1">
      <c r="A55" s="113" t="str">
        <f t="shared" si="0"/>
        <v>PearsCA</v>
      </c>
      <c r="B55" s="113" t="s">
        <v>401</v>
      </c>
      <c r="C55" s="25" t="s">
        <v>346</v>
      </c>
      <c r="D55" s="113">
        <v>34800</v>
      </c>
      <c r="E55" s="25" t="s">
        <v>347</v>
      </c>
    </row>
    <row r="56" spans="1:5" ht="14.25" customHeight="1">
      <c r="A56" s="113" t="str">
        <f t="shared" si="0"/>
        <v>PeppersCA</v>
      </c>
      <c r="B56" s="113" t="s">
        <v>402</v>
      </c>
      <c r="C56" s="25" t="s">
        <v>346</v>
      </c>
      <c r="D56" s="113">
        <v>47040</v>
      </c>
      <c r="E56" s="25" t="s">
        <v>347</v>
      </c>
    </row>
    <row r="57" spans="1:5" ht="14.25" customHeight="1">
      <c r="A57" s="113" t="str">
        <f t="shared" si="0"/>
        <v>Persimmons</v>
      </c>
      <c r="B57" s="113" t="s">
        <v>403</v>
      </c>
      <c r="C57" s="25"/>
      <c r="E57" s="25"/>
    </row>
    <row r="58" spans="1:5" ht="14.25" customHeight="1">
      <c r="A58" s="113" t="str">
        <f t="shared" si="0"/>
        <v>Pineapple</v>
      </c>
      <c r="B58" s="113" t="s">
        <v>404</v>
      </c>
      <c r="C58" s="25"/>
      <c r="E58" s="25"/>
    </row>
    <row r="59" spans="1:5" ht="14.25" customHeight="1">
      <c r="A59" s="113" t="str">
        <f t="shared" si="0"/>
        <v>PlumsCA</v>
      </c>
      <c r="B59" s="113" t="s">
        <v>405</v>
      </c>
      <c r="C59" s="25" t="s">
        <v>346</v>
      </c>
      <c r="D59" s="113">
        <v>15660</v>
      </c>
      <c r="E59" s="25" t="s">
        <v>347</v>
      </c>
    </row>
    <row r="60" spans="1:5" ht="14.25" customHeight="1">
      <c r="A60" s="113" t="str">
        <f t="shared" si="0"/>
        <v>PotatoesID</v>
      </c>
      <c r="B60" s="113" t="s">
        <v>89</v>
      </c>
      <c r="C60" s="25" t="s">
        <v>406</v>
      </c>
      <c r="D60" s="113">
        <v>47600</v>
      </c>
      <c r="E60" s="25" t="s">
        <v>347</v>
      </c>
    </row>
    <row r="61" spans="1:5" ht="14.25" customHeight="1">
      <c r="A61" s="113" t="str">
        <f t="shared" si="0"/>
        <v>PotatoesWA</v>
      </c>
      <c r="B61" s="113" t="s">
        <v>89</v>
      </c>
      <c r="C61" s="25" t="s">
        <v>407</v>
      </c>
      <c r="D61" s="113">
        <v>67200</v>
      </c>
      <c r="E61" s="25" t="s">
        <v>347</v>
      </c>
    </row>
    <row r="62" spans="1:5" ht="14.25" customHeight="1">
      <c r="A62" s="113" t="str">
        <f t="shared" si="0"/>
        <v>PumpkinsCA</v>
      </c>
      <c r="B62" s="113" t="s">
        <v>408</v>
      </c>
      <c r="C62" s="25" t="s">
        <v>346</v>
      </c>
      <c r="D62" s="113">
        <v>36960</v>
      </c>
      <c r="E62" s="25" t="s">
        <v>347</v>
      </c>
    </row>
    <row r="63" spans="1:5" ht="14.25" customHeight="1">
      <c r="A63" s="113" t="str">
        <f t="shared" si="0"/>
        <v>Radishes</v>
      </c>
      <c r="B63" s="113" t="s">
        <v>409</v>
      </c>
      <c r="C63" s="25"/>
      <c r="E63" s="25"/>
    </row>
    <row r="64" spans="1:5" ht="14.25" customHeight="1">
      <c r="A64" s="113" t="str">
        <f t="shared" si="0"/>
        <v>RaspberriesCA</v>
      </c>
      <c r="B64" s="113" t="s">
        <v>410</v>
      </c>
      <c r="C64" s="25" t="s">
        <v>346</v>
      </c>
      <c r="D64" s="323">
        <v>16600</v>
      </c>
      <c r="E64" s="25" t="s">
        <v>347</v>
      </c>
    </row>
    <row r="65" spans="1:5" ht="14.25" customHeight="1">
      <c r="A65" s="113" t="str">
        <f t="shared" si="0"/>
        <v>Rutabega</v>
      </c>
      <c r="B65" s="113" t="s">
        <v>411</v>
      </c>
      <c r="C65" s="25"/>
      <c r="E65" s="25"/>
    </row>
    <row r="66" spans="1:5" ht="14.25" customHeight="1">
      <c r="A66" s="113" t="str">
        <f t="shared" si="0"/>
        <v>Shallots</v>
      </c>
      <c r="B66" s="113" t="s">
        <v>412</v>
      </c>
      <c r="C66" s="25"/>
      <c r="E66" s="25"/>
    </row>
    <row r="67" spans="1:5" ht="14.25" customHeight="1">
      <c r="A67" s="113" t="str">
        <f t="shared" si="0"/>
        <v>Snap beansWI</v>
      </c>
      <c r="B67" s="113" t="s">
        <v>413</v>
      </c>
      <c r="C67" s="25" t="s">
        <v>414</v>
      </c>
      <c r="D67" s="113">
        <v>11760</v>
      </c>
      <c r="E67" s="25" t="s">
        <v>347</v>
      </c>
    </row>
    <row r="68" spans="1:5" ht="14.25" customHeight="1">
      <c r="A68" s="113" t="str">
        <f t="shared" si="0"/>
        <v>Snap beansCA</v>
      </c>
      <c r="B68" s="113" t="s">
        <v>413</v>
      </c>
      <c r="C68" s="25" t="s">
        <v>346</v>
      </c>
      <c r="D68" s="113">
        <v>11760</v>
      </c>
      <c r="E68" s="25" t="s">
        <v>347</v>
      </c>
    </row>
    <row r="69" spans="1:5" ht="14.25" customHeight="1">
      <c r="A69" s="113" t="str">
        <f t="shared" si="0"/>
        <v>SpinachAZ</v>
      </c>
      <c r="B69" s="113" t="s">
        <v>415</v>
      </c>
      <c r="C69" s="25" t="s">
        <v>416</v>
      </c>
      <c r="D69" s="113">
        <v>19600</v>
      </c>
      <c r="E69" s="25" t="s">
        <v>347</v>
      </c>
    </row>
    <row r="70" spans="1:5" ht="14.25" customHeight="1">
      <c r="A70" s="113" t="str">
        <f t="shared" si="0"/>
        <v>SquashCA</v>
      </c>
      <c r="B70" s="113" t="s">
        <v>417</v>
      </c>
      <c r="C70" s="25" t="s">
        <v>346</v>
      </c>
      <c r="D70" s="113">
        <v>19040</v>
      </c>
      <c r="E70" s="25" t="s">
        <v>347</v>
      </c>
    </row>
    <row r="71" spans="1:5" ht="14.25" customHeight="1">
      <c r="A71" s="113" t="str">
        <f t="shared" si="0"/>
        <v>StrawberriesCA</v>
      </c>
      <c r="B71" s="113" t="s">
        <v>418</v>
      </c>
      <c r="C71" s="25" t="s">
        <v>346</v>
      </c>
      <c r="D71" s="113">
        <v>85680</v>
      </c>
      <c r="E71" s="25" t="s">
        <v>347</v>
      </c>
    </row>
    <row r="72" spans="1:5" ht="14.25" customHeight="1">
      <c r="A72" s="113" t="str">
        <f t="shared" si="0"/>
        <v>Sweet CornCA</v>
      </c>
      <c r="B72" s="113" t="s">
        <v>419</v>
      </c>
      <c r="C72" s="25" t="s">
        <v>346</v>
      </c>
      <c r="D72" s="113">
        <v>21280</v>
      </c>
      <c r="E72" s="25" t="s">
        <v>347</v>
      </c>
    </row>
    <row r="73" spans="1:5" ht="14.25" customHeight="1">
      <c r="A73" s="113" t="str">
        <f t="shared" si="0"/>
        <v>Sweet CornWI</v>
      </c>
      <c r="B73" s="113" t="s">
        <v>419</v>
      </c>
      <c r="C73" s="25" t="s">
        <v>414</v>
      </c>
      <c r="D73" s="113">
        <v>19712</v>
      </c>
      <c r="E73" s="25" t="s">
        <v>347</v>
      </c>
    </row>
    <row r="74" spans="1:5" ht="14.25" customHeight="1">
      <c r="A74" s="113" t="str">
        <f t="shared" si="0"/>
        <v>Sweet PotatoCA</v>
      </c>
      <c r="B74" s="113" t="s">
        <v>420</v>
      </c>
      <c r="C74" s="25" t="s">
        <v>346</v>
      </c>
      <c r="D74" s="113">
        <v>34720</v>
      </c>
      <c r="E74" s="25" t="s">
        <v>347</v>
      </c>
    </row>
    <row r="75" spans="1:5" ht="14.25" customHeight="1">
      <c r="A75" s="113" t="str">
        <f t="shared" si="0"/>
        <v>TangerinesCA</v>
      </c>
      <c r="B75" s="113" t="s">
        <v>421</v>
      </c>
      <c r="C75" s="25" t="s">
        <v>346</v>
      </c>
      <c r="D75" s="113">
        <v>419</v>
      </c>
      <c r="E75" s="25" t="s">
        <v>378</v>
      </c>
    </row>
    <row r="76" spans="1:5" ht="14.25" customHeight="1">
      <c r="A76" s="113" t="str">
        <f t="shared" si="0"/>
        <v>TomatoFL</v>
      </c>
      <c r="B76" s="113" t="s">
        <v>422</v>
      </c>
      <c r="C76" s="25" t="s">
        <v>377</v>
      </c>
      <c r="D76" s="113">
        <v>33600</v>
      </c>
      <c r="E76" s="25" t="s">
        <v>347</v>
      </c>
    </row>
    <row r="77" spans="1:5" ht="14.25" customHeight="1">
      <c r="A77" s="113" t="str">
        <f t="shared" si="0"/>
        <v>TomatoCA</v>
      </c>
      <c r="B77" s="113" t="s">
        <v>422</v>
      </c>
      <c r="C77" s="25" t="s">
        <v>346</v>
      </c>
      <c r="D77" s="113">
        <v>100240</v>
      </c>
      <c r="E77" s="25" t="s">
        <v>347</v>
      </c>
    </row>
    <row r="78" spans="1:5" ht="14.25" customHeight="1">
      <c r="A78" s="113" t="str">
        <f t="shared" si="0"/>
        <v>Turnip</v>
      </c>
      <c r="B78" s="113" t="s">
        <v>423</v>
      </c>
      <c r="C78" s="25"/>
      <c r="E78" s="25"/>
    </row>
    <row r="79" spans="1:5" ht="14.25" customHeight="1">
      <c r="A79" s="113" t="str">
        <f t="shared" si="0"/>
        <v>WatermelonCA</v>
      </c>
      <c r="B79" s="113" t="s">
        <v>424</v>
      </c>
      <c r="C79" s="25" t="s">
        <v>346</v>
      </c>
      <c r="D79" s="113">
        <v>65520</v>
      </c>
      <c r="E79" s="25" t="s">
        <v>347</v>
      </c>
    </row>
    <row r="80" spans="1:5" ht="14.25" customHeight="1">
      <c r="A80" s="113" t="str">
        <f t="shared" si="0"/>
        <v>Winter Squash</v>
      </c>
      <c r="B80" s="328" t="s">
        <v>425</v>
      </c>
      <c r="C80" s="25"/>
      <c r="E80" s="25"/>
    </row>
    <row r="81" spans="3:5" ht="14.25" customHeight="1">
      <c r="C81" s="25"/>
      <c r="E81" s="25"/>
    </row>
    <row r="82" spans="3:5" ht="14.25" customHeight="1">
      <c r="C82" s="25"/>
      <c r="E82" s="25"/>
    </row>
    <row r="83" spans="3:5" ht="14.25" customHeight="1">
      <c r="C83" s="25"/>
      <c r="E83" s="25"/>
    </row>
    <row r="84" spans="3:5" ht="14.25" customHeight="1">
      <c r="C84" s="25"/>
      <c r="E84" s="25"/>
    </row>
    <row r="85" spans="3:5" ht="14.25" customHeight="1">
      <c r="C85" s="25"/>
      <c r="E85" s="25"/>
    </row>
    <row r="86" spans="3:5" ht="14.25" customHeight="1">
      <c r="C86" s="25"/>
      <c r="E86" s="25"/>
    </row>
    <row r="87" spans="3:5" ht="14.25" customHeight="1">
      <c r="C87" s="25"/>
      <c r="E87" s="25"/>
    </row>
    <row r="88" spans="3:5" ht="14.25" customHeight="1">
      <c r="C88" s="25"/>
      <c r="E88" s="25"/>
    </row>
    <row r="89" spans="3:5" ht="14.25" customHeight="1">
      <c r="C89" s="25"/>
      <c r="E89" s="25"/>
    </row>
    <row r="90" spans="3:5" ht="14.25" customHeight="1">
      <c r="C90" s="25"/>
      <c r="E90" s="25"/>
    </row>
    <row r="91" spans="3:5" ht="14.25" customHeight="1">
      <c r="C91" s="25"/>
      <c r="E91" s="25"/>
    </row>
    <row r="92" spans="3:5" ht="14.25" customHeight="1">
      <c r="C92" s="25"/>
      <c r="E92" s="25"/>
    </row>
    <row r="93" spans="3:5" ht="14.25" customHeight="1">
      <c r="C93" s="25"/>
      <c r="E93" s="25"/>
    </row>
    <row r="94" spans="3:5" ht="14.25" customHeight="1">
      <c r="C94" s="25"/>
      <c r="E94" s="25"/>
    </row>
    <row r="95" spans="3:5" ht="14.25" customHeight="1">
      <c r="C95" s="25"/>
      <c r="E95" s="25"/>
    </row>
    <row r="96" spans="3:5" ht="14.25" customHeight="1">
      <c r="C96" s="25"/>
      <c r="E96" s="25"/>
    </row>
    <row r="97" spans="3:5" ht="14.25" customHeight="1">
      <c r="C97" s="25"/>
      <c r="E97" s="25"/>
    </row>
    <row r="98" spans="3:5" ht="14.25" customHeight="1">
      <c r="C98" s="25"/>
      <c r="E98" s="25"/>
    </row>
    <row r="99" spans="3:5" ht="14.25" customHeight="1">
      <c r="C99" s="25"/>
      <c r="E99" s="25"/>
    </row>
    <row r="100" spans="3:5" ht="14.25" customHeight="1">
      <c r="C100" s="25"/>
      <c r="E100" s="25"/>
    </row>
    <row r="101" spans="3:5" ht="14.25" customHeight="1">
      <c r="C101" s="25"/>
      <c r="E101" s="25"/>
    </row>
    <row r="102" spans="3:5" ht="14.25" customHeight="1">
      <c r="C102" s="25"/>
      <c r="E102" s="25"/>
    </row>
    <row r="103" spans="3:5" ht="14.25" customHeight="1">
      <c r="C103" s="25"/>
      <c r="E103" s="25"/>
    </row>
    <row r="104" spans="3:5" ht="14.25" customHeight="1">
      <c r="C104" s="25"/>
      <c r="E104" s="25"/>
    </row>
    <row r="105" spans="3:5" ht="14.25" customHeight="1">
      <c r="C105" s="25"/>
      <c r="E105" s="25"/>
    </row>
    <row r="106" spans="3:5" ht="14.25" customHeight="1">
      <c r="C106" s="25"/>
      <c r="E106" s="25"/>
    </row>
    <row r="107" spans="3:5" ht="14.25" customHeight="1">
      <c r="C107" s="25"/>
      <c r="E107" s="25"/>
    </row>
    <row r="108" spans="3:5" ht="14.25" customHeight="1">
      <c r="C108" s="25"/>
      <c r="E108" s="25"/>
    </row>
    <row r="109" spans="3:5" ht="14.25" customHeight="1">
      <c r="C109" s="25"/>
      <c r="E109" s="25"/>
    </row>
    <row r="110" spans="3:5" ht="14.25" customHeight="1">
      <c r="C110" s="25"/>
      <c r="E110" s="25"/>
    </row>
    <row r="111" spans="3:5" ht="14.25" customHeight="1">
      <c r="C111" s="25"/>
      <c r="E111" s="25"/>
    </row>
    <row r="112" spans="3:5" ht="14.25" customHeight="1">
      <c r="C112" s="25"/>
      <c r="E112" s="25"/>
    </row>
    <row r="113" spans="3:5" ht="14.25" customHeight="1">
      <c r="C113" s="25"/>
      <c r="E113" s="25"/>
    </row>
    <row r="114" spans="3:5" ht="14.25" customHeight="1">
      <c r="C114" s="25"/>
      <c r="E114" s="25"/>
    </row>
    <row r="115" spans="3:5" ht="14.25" customHeight="1">
      <c r="C115" s="25"/>
      <c r="E115" s="25"/>
    </row>
    <row r="116" spans="3:5" ht="14.25" customHeight="1">
      <c r="C116" s="25"/>
      <c r="E116" s="25"/>
    </row>
    <row r="117" spans="3:5" ht="14.25" customHeight="1">
      <c r="C117" s="25"/>
      <c r="E117" s="25"/>
    </row>
    <row r="118" spans="3:5" ht="14.25" customHeight="1">
      <c r="C118" s="25"/>
      <c r="E118" s="25"/>
    </row>
    <row r="119" spans="3:5" ht="14.25" customHeight="1">
      <c r="C119" s="25"/>
      <c r="E119" s="25"/>
    </row>
    <row r="120" spans="3:5" ht="14.25" customHeight="1">
      <c r="C120" s="25"/>
      <c r="E120" s="25"/>
    </row>
    <row r="121" spans="3:5" ht="14.25" customHeight="1">
      <c r="C121" s="25"/>
      <c r="E121" s="25"/>
    </row>
    <row r="122" spans="3:5" ht="14.25" customHeight="1">
      <c r="C122" s="25"/>
      <c r="E122" s="25"/>
    </row>
    <row r="123" spans="3:5" ht="14.25" customHeight="1">
      <c r="C123" s="25"/>
      <c r="E123" s="25"/>
    </row>
    <row r="124" spans="3:5" ht="14.25" customHeight="1">
      <c r="C124" s="25"/>
      <c r="E124" s="25"/>
    </row>
    <row r="125" spans="3:5" ht="14.25" customHeight="1">
      <c r="C125" s="25"/>
      <c r="E125" s="25"/>
    </row>
    <row r="126" spans="3:5" ht="14.25" customHeight="1">
      <c r="C126" s="25"/>
      <c r="E126" s="25"/>
    </row>
    <row r="127" spans="3:5" ht="14.25" customHeight="1">
      <c r="C127" s="25"/>
      <c r="E127" s="25"/>
    </row>
    <row r="128" spans="3:5" ht="14.25" customHeight="1">
      <c r="C128" s="25"/>
      <c r="E128" s="25"/>
    </row>
    <row r="129" spans="3:5" ht="14.25" customHeight="1">
      <c r="C129" s="25"/>
      <c r="E129" s="25"/>
    </row>
    <row r="130" spans="3:5" ht="14.25" customHeight="1">
      <c r="C130" s="25"/>
      <c r="E130" s="25"/>
    </row>
    <row r="131" spans="3:5" ht="14.25" customHeight="1">
      <c r="C131" s="25"/>
      <c r="E131" s="25"/>
    </row>
    <row r="132" spans="3:5" ht="14.25" customHeight="1">
      <c r="C132" s="25"/>
      <c r="E132" s="25"/>
    </row>
    <row r="133" spans="3:5" ht="14.25" customHeight="1">
      <c r="C133" s="25"/>
      <c r="E133" s="25"/>
    </row>
    <row r="134" spans="3:5" ht="14.25" customHeight="1">
      <c r="C134" s="25"/>
      <c r="E134" s="25"/>
    </row>
    <row r="135" spans="3:5" ht="14.25" customHeight="1">
      <c r="C135" s="25"/>
      <c r="E135" s="25"/>
    </row>
    <row r="136" spans="3:5" ht="14.25" customHeight="1">
      <c r="C136" s="25"/>
      <c r="E136" s="25"/>
    </row>
    <row r="137" spans="3:5" ht="14.25" customHeight="1">
      <c r="C137" s="25"/>
      <c r="E137" s="25"/>
    </row>
    <row r="138" spans="3:5" ht="14.25" customHeight="1">
      <c r="C138" s="25"/>
      <c r="E138" s="25"/>
    </row>
    <row r="139" spans="3:5" ht="14.25" customHeight="1">
      <c r="C139" s="25"/>
      <c r="E139" s="25"/>
    </row>
    <row r="140" spans="3:5" ht="14.25" customHeight="1">
      <c r="C140" s="25"/>
      <c r="E140" s="25"/>
    </row>
    <row r="141" spans="3:5" ht="14.25" customHeight="1">
      <c r="C141" s="25"/>
      <c r="E141" s="25"/>
    </row>
    <row r="142" spans="3:5" ht="14.25" customHeight="1">
      <c r="C142" s="25"/>
      <c r="E142" s="25"/>
    </row>
    <row r="143" spans="3:5" ht="14.25" customHeight="1">
      <c r="C143" s="25"/>
      <c r="E143" s="25"/>
    </row>
    <row r="144" spans="3:5" ht="14.25" customHeight="1">
      <c r="C144" s="25"/>
      <c r="E144" s="25"/>
    </row>
    <row r="145" spans="3:5" ht="14.25" customHeight="1">
      <c r="C145" s="25"/>
      <c r="E145" s="25"/>
    </row>
    <row r="146" spans="3:5" ht="14.25" customHeight="1">
      <c r="C146" s="25"/>
      <c r="E146" s="25"/>
    </row>
    <row r="147" spans="3:5" ht="14.25" customHeight="1">
      <c r="C147" s="25"/>
      <c r="E147" s="25"/>
    </row>
    <row r="148" spans="3:5" ht="14.25" customHeight="1">
      <c r="C148" s="25"/>
      <c r="E148" s="25"/>
    </row>
    <row r="149" spans="3:5" ht="14.25" customHeight="1">
      <c r="C149" s="25"/>
      <c r="E149" s="25"/>
    </row>
    <row r="150" spans="3:5" ht="14.25" customHeight="1">
      <c r="C150" s="25"/>
      <c r="E150" s="25"/>
    </row>
    <row r="151" spans="3:5" ht="14.25" customHeight="1">
      <c r="C151" s="25"/>
      <c r="E151" s="25"/>
    </row>
    <row r="152" spans="3:5" ht="14.25" customHeight="1">
      <c r="C152" s="25"/>
      <c r="E152" s="25"/>
    </row>
    <row r="153" spans="3:5" ht="14.25" customHeight="1">
      <c r="C153" s="25"/>
      <c r="E153" s="25"/>
    </row>
    <row r="154" spans="3:5" ht="14.25" customHeight="1">
      <c r="C154" s="25"/>
      <c r="E154" s="25"/>
    </row>
    <row r="155" spans="3:5" ht="14.25" customHeight="1">
      <c r="C155" s="25"/>
      <c r="E155" s="25"/>
    </row>
    <row r="156" spans="3:5" ht="14.25" customHeight="1">
      <c r="C156" s="25"/>
      <c r="E156" s="25"/>
    </row>
    <row r="157" spans="3:5" ht="14.25" customHeight="1">
      <c r="C157" s="25"/>
      <c r="E157" s="25"/>
    </row>
    <row r="158" spans="3:5" ht="14.25" customHeight="1">
      <c r="C158" s="25"/>
      <c r="E158" s="25"/>
    </row>
    <row r="159" spans="3:5" ht="14.25" customHeight="1">
      <c r="C159" s="25"/>
      <c r="E159" s="25"/>
    </row>
    <row r="160" spans="3:5" ht="14.25" customHeight="1">
      <c r="C160" s="25"/>
      <c r="E160" s="25"/>
    </row>
    <row r="161" spans="3:5" ht="14.25" customHeight="1">
      <c r="C161" s="25"/>
      <c r="E161" s="25"/>
    </row>
    <row r="162" spans="3:5" ht="14.25" customHeight="1">
      <c r="C162" s="25"/>
      <c r="E162" s="25"/>
    </row>
    <row r="163" spans="3:5" ht="14.25" customHeight="1">
      <c r="C163" s="25"/>
      <c r="E163" s="25"/>
    </row>
    <row r="164" spans="3:5" ht="14.25" customHeight="1">
      <c r="C164" s="25"/>
      <c r="E164" s="25"/>
    </row>
    <row r="165" spans="3:5" ht="14.25" customHeight="1">
      <c r="C165" s="25"/>
      <c r="E165" s="25"/>
    </row>
    <row r="166" spans="3:5" ht="14.25" customHeight="1">
      <c r="C166" s="25"/>
      <c r="E166" s="25"/>
    </row>
    <row r="167" spans="3:5" ht="14.25" customHeight="1">
      <c r="C167" s="25"/>
      <c r="E167" s="25"/>
    </row>
    <row r="168" spans="3:5" ht="14.25" customHeight="1">
      <c r="C168" s="25"/>
      <c r="E168" s="25"/>
    </row>
    <row r="169" spans="3:5" ht="14.25" customHeight="1">
      <c r="C169" s="25"/>
      <c r="E169" s="25"/>
    </row>
    <row r="170" spans="3:5" ht="14.25" customHeight="1">
      <c r="C170" s="25"/>
      <c r="E170" s="25"/>
    </row>
    <row r="171" spans="3:5" ht="14.25" customHeight="1">
      <c r="C171" s="25"/>
      <c r="E171" s="25"/>
    </row>
    <row r="172" spans="3:5" ht="14.25" customHeight="1">
      <c r="C172" s="25"/>
      <c r="E172" s="25"/>
    </row>
    <row r="173" spans="3:5" ht="14.25" customHeight="1">
      <c r="C173" s="25"/>
      <c r="E173" s="25"/>
    </row>
    <row r="174" spans="3:5" ht="14.25" customHeight="1">
      <c r="C174" s="25"/>
      <c r="E174" s="25"/>
    </row>
    <row r="175" spans="3:5" ht="14.25" customHeight="1">
      <c r="C175" s="25"/>
      <c r="E175" s="25"/>
    </row>
    <row r="176" spans="3:5" ht="14.25" customHeight="1">
      <c r="C176" s="25"/>
      <c r="E176" s="25"/>
    </row>
    <row r="177" spans="3:5" ht="14.25" customHeight="1">
      <c r="C177" s="25"/>
      <c r="E177" s="25"/>
    </row>
    <row r="178" spans="3:5" ht="14.25" customHeight="1">
      <c r="C178" s="25"/>
      <c r="E178" s="25"/>
    </row>
    <row r="179" spans="3:5" ht="14.25" customHeight="1">
      <c r="C179" s="25"/>
      <c r="E179" s="25"/>
    </row>
    <row r="180" spans="3:5" ht="14.25" customHeight="1">
      <c r="C180" s="25"/>
      <c r="E180" s="25"/>
    </row>
    <row r="181" spans="3:5" ht="14.25" customHeight="1">
      <c r="C181" s="25"/>
      <c r="E181" s="25"/>
    </row>
    <row r="182" spans="3:5" ht="14.25" customHeight="1">
      <c r="C182" s="25"/>
      <c r="E182" s="25"/>
    </row>
    <row r="183" spans="3:5" ht="14.25" customHeight="1">
      <c r="C183" s="25"/>
      <c r="E183" s="25"/>
    </row>
    <row r="184" spans="3:5" ht="14.25" customHeight="1">
      <c r="C184" s="25"/>
      <c r="E184" s="25"/>
    </row>
    <row r="185" spans="3:5" ht="14.25" customHeight="1">
      <c r="C185" s="25"/>
      <c r="E185" s="25"/>
    </row>
    <row r="186" spans="3:5" ht="14.25" customHeight="1">
      <c r="C186" s="25"/>
      <c r="E186" s="25"/>
    </row>
    <row r="187" spans="3:5" ht="14.25" customHeight="1">
      <c r="C187" s="25"/>
      <c r="E187" s="25"/>
    </row>
    <row r="188" spans="3:5" ht="14.25" customHeight="1">
      <c r="C188" s="25"/>
      <c r="E188" s="25"/>
    </row>
    <row r="189" spans="3:5" ht="14.25" customHeight="1">
      <c r="C189" s="25"/>
      <c r="E189" s="25"/>
    </row>
    <row r="190" spans="3:5" ht="14.25" customHeight="1">
      <c r="C190" s="25"/>
      <c r="E190" s="25"/>
    </row>
    <row r="191" spans="3:5" ht="14.25" customHeight="1">
      <c r="C191" s="25"/>
      <c r="E191" s="25"/>
    </row>
    <row r="192" spans="3:5" ht="14.25" customHeight="1">
      <c r="C192" s="25"/>
      <c r="E192" s="25"/>
    </row>
    <row r="193" spans="3:5" ht="14.25" customHeight="1">
      <c r="C193" s="25"/>
      <c r="E193" s="25"/>
    </row>
    <row r="194" spans="3:5" ht="14.25" customHeight="1">
      <c r="C194" s="25"/>
      <c r="E194" s="25"/>
    </row>
    <row r="195" spans="3:5" ht="14.25" customHeight="1">
      <c r="C195" s="25"/>
      <c r="E195" s="25"/>
    </row>
    <row r="196" spans="3:5" ht="14.25" customHeight="1">
      <c r="C196" s="25"/>
      <c r="E196" s="25"/>
    </row>
    <row r="197" spans="3:5" ht="14.25" customHeight="1">
      <c r="C197" s="25"/>
      <c r="E197" s="25"/>
    </row>
    <row r="198" spans="3:5" ht="14.25" customHeight="1">
      <c r="C198" s="25"/>
      <c r="E198" s="25"/>
    </row>
    <row r="199" spans="3:5" ht="14.25" customHeight="1">
      <c r="C199" s="25"/>
      <c r="E199" s="25"/>
    </row>
    <row r="200" spans="3:5" ht="14.25" customHeight="1">
      <c r="C200" s="25"/>
      <c r="E200" s="25"/>
    </row>
    <row r="201" spans="3:5" ht="14.25" customHeight="1">
      <c r="C201" s="25"/>
      <c r="E201" s="25"/>
    </row>
    <row r="202" spans="3:5" ht="14.25" customHeight="1">
      <c r="C202" s="25"/>
      <c r="E202" s="25"/>
    </row>
    <row r="203" spans="3:5" ht="14.25" customHeight="1">
      <c r="C203" s="25"/>
      <c r="E203" s="25"/>
    </row>
    <row r="204" spans="3:5" ht="14.25" customHeight="1">
      <c r="C204" s="25"/>
      <c r="E204" s="25"/>
    </row>
    <row r="205" spans="3:5" ht="14.25" customHeight="1">
      <c r="C205" s="25"/>
      <c r="E205" s="25"/>
    </row>
    <row r="206" spans="3:5" ht="14.25" customHeight="1">
      <c r="C206" s="25"/>
      <c r="E206" s="25"/>
    </row>
    <row r="207" spans="3:5" ht="14.25" customHeight="1">
      <c r="C207" s="25"/>
      <c r="E207" s="25"/>
    </row>
    <row r="208" spans="3:5" ht="14.25" customHeight="1">
      <c r="C208" s="25"/>
      <c r="E208" s="25"/>
    </row>
    <row r="209" spans="3:5" ht="14.25" customHeight="1">
      <c r="C209" s="25"/>
      <c r="E209" s="25"/>
    </row>
    <row r="210" spans="3:5" ht="14.25" customHeight="1">
      <c r="C210" s="25"/>
      <c r="E210" s="25"/>
    </row>
    <row r="211" spans="3:5" ht="14.25" customHeight="1">
      <c r="C211" s="25"/>
      <c r="E211" s="25"/>
    </row>
    <row r="212" spans="3:5" ht="14.25" customHeight="1">
      <c r="C212" s="25"/>
      <c r="E212" s="25"/>
    </row>
    <row r="213" spans="3:5" ht="14.25" customHeight="1">
      <c r="C213" s="25"/>
      <c r="E213" s="25"/>
    </row>
    <row r="214" spans="3:5" ht="14.25" customHeight="1">
      <c r="C214" s="25"/>
      <c r="E214" s="25"/>
    </row>
    <row r="215" spans="3:5" ht="14.25" customHeight="1">
      <c r="C215" s="25"/>
      <c r="E215" s="25"/>
    </row>
    <row r="216" spans="3:5" ht="14.25" customHeight="1">
      <c r="C216" s="25"/>
      <c r="E216" s="25"/>
    </row>
    <row r="217" spans="3:5" ht="14.25" customHeight="1">
      <c r="C217" s="25"/>
      <c r="E217" s="25"/>
    </row>
    <row r="218" spans="3:5" ht="14.25" customHeight="1">
      <c r="C218" s="25"/>
      <c r="E218" s="25"/>
    </row>
    <row r="219" spans="3:5" ht="14.25" customHeight="1">
      <c r="C219" s="25"/>
      <c r="E219" s="25"/>
    </row>
    <row r="220" spans="3:5" ht="14.25" customHeight="1">
      <c r="C220" s="25"/>
      <c r="E220" s="25"/>
    </row>
    <row r="221" spans="3:5" ht="14.25" customHeight="1">
      <c r="C221" s="25"/>
      <c r="E221" s="25"/>
    </row>
    <row r="222" spans="3:5" ht="14.25" customHeight="1">
      <c r="C222" s="25"/>
      <c r="E222" s="25"/>
    </row>
    <row r="223" spans="3:5" ht="14.25" customHeight="1">
      <c r="C223" s="25"/>
      <c r="E223" s="25"/>
    </row>
    <row r="224" spans="3:5" ht="14.25" customHeight="1">
      <c r="C224" s="25"/>
      <c r="E224" s="25"/>
    </row>
    <row r="225" spans="3:5" ht="14.25" customHeight="1">
      <c r="C225" s="25"/>
      <c r="E225" s="25"/>
    </row>
    <row r="226" spans="3:5" ht="14.25" customHeight="1">
      <c r="C226" s="25"/>
      <c r="E226" s="25"/>
    </row>
    <row r="227" spans="3:5" ht="14.25" customHeight="1">
      <c r="C227" s="25"/>
      <c r="E227" s="25"/>
    </row>
    <row r="228" spans="3:5" ht="14.25" customHeight="1">
      <c r="C228" s="25"/>
      <c r="E228" s="25"/>
    </row>
    <row r="229" spans="3:5" ht="14.25" customHeight="1">
      <c r="C229" s="25"/>
      <c r="E229" s="25"/>
    </row>
    <row r="230" spans="3:5" ht="14.25" customHeight="1">
      <c r="C230" s="25"/>
      <c r="E230" s="25"/>
    </row>
    <row r="231" spans="3:5" ht="14.25" customHeight="1">
      <c r="C231" s="25"/>
      <c r="E231" s="25"/>
    </row>
    <row r="232" spans="3:5" ht="14.25" customHeight="1">
      <c r="C232" s="25"/>
      <c r="E232" s="25"/>
    </row>
    <row r="233" spans="3:5" ht="14.25" customHeight="1">
      <c r="C233" s="25"/>
      <c r="E233" s="25"/>
    </row>
    <row r="234" spans="3:5" ht="14.25" customHeight="1">
      <c r="C234" s="25"/>
      <c r="E234" s="25"/>
    </row>
    <row r="235" spans="3:5" ht="14.25" customHeight="1">
      <c r="C235" s="25"/>
      <c r="E235" s="25"/>
    </row>
    <row r="236" spans="3:5" ht="14.25" customHeight="1">
      <c r="C236" s="25"/>
      <c r="E236" s="25"/>
    </row>
    <row r="237" spans="3:5" ht="14.25" customHeight="1">
      <c r="C237" s="25"/>
      <c r="E237" s="25"/>
    </row>
    <row r="238" spans="3:5" ht="14.25" customHeight="1">
      <c r="C238" s="25"/>
      <c r="E238" s="25"/>
    </row>
    <row r="239" spans="3:5" ht="14.25" customHeight="1">
      <c r="C239" s="25"/>
      <c r="E239" s="25"/>
    </row>
    <row r="240" spans="3:5" ht="14.25" customHeight="1">
      <c r="C240" s="25"/>
      <c r="E240" s="25"/>
    </row>
    <row r="241" spans="3:5" ht="14.25" customHeight="1">
      <c r="C241" s="25"/>
      <c r="E241" s="25"/>
    </row>
    <row r="242" spans="3:5" ht="14.25" customHeight="1">
      <c r="C242" s="25"/>
      <c r="E242" s="25"/>
    </row>
    <row r="243" spans="3:5" ht="14.25" customHeight="1">
      <c r="C243" s="25"/>
      <c r="E243" s="25"/>
    </row>
    <row r="244" spans="3:5" ht="14.25" customHeight="1">
      <c r="C244" s="25"/>
      <c r="E244" s="25"/>
    </row>
    <row r="245" spans="3:5" ht="14.25" customHeight="1">
      <c r="C245" s="25"/>
      <c r="E245" s="25"/>
    </row>
    <row r="246" spans="3:5" ht="14.25" customHeight="1">
      <c r="C246" s="25"/>
      <c r="E246" s="25"/>
    </row>
    <row r="247" spans="3:5" ht="14.25" customHeight="1">
      <c r="C247" s="25"/>
      <c r="E247" s="25"/>
    </row>
    <row r="248" spans="3:5" ht="14.25" customHeight="1">
      <c r="C248" s="25"/>
      <c r="E248" s="25"/>
    </row>
    <row r="249" spans="3:5" ht="14.25" customHeight="1">
      <c r="C249" s="25"/>
      <c r="E249" s="25"/>
    </row>
    <row r="250" spans="3:5" ht="14.25" customHeight="1">
      <c r="C250" s="25"/>
      <c r="E250" s="25"/>
    </row>
    <row r="251" spans="3:5" ht="14.25" customHeight="1">
      <c r="C251" s="25"/>
      <c r="E251" s="25"/>
    </row>
    <row r="252" spans="3:5" ht="14.25" customHeight="1">
      <c r="C252" s="25"/>
      <c r="E252" s="25"/>
    </row>
    <row r="253" spans="3:5" ht="14.25" customHeight="1">
      <c r="C253" s="25"/>
      <c r="E253" s="25"/>
    </row>
    <row r="254" spans="3:5" ht="14.25" customHeight="1">
      <c r="C254" s="25"/>
      <c r="E254" s="25"/>
    </row>
    <row r="255" spans="3:5" ht="14.25" customHeight="1">
      <c r="C255" s="25"/>
      <c r="E255" s="25"/>
    </row>
    <row r="256" spans="3:5" ht="14.25" customHeight="1">
      <c r="C256" s="25"/>
      <c r="E256" s="25"/>
    </row>
    <row r="257" spans="3:5" ht="14.25" customHeight="1">
      <c r="C257" s="25"/>
      <c r="E257" s="25"/>
    </row>
    <row r="258" spans="3:5" ht="14.25" customHeight="1">
      <c r="C258" s="25"/>
      <c r="E258" s="25"/>
    </row>
    <row r="259" spans="3:5" ht="14.25" customHeight="1">
      <c r="C259" s="25"/>
      <c r="E259" s="25"/>
    </row>
    <row r="260" spans="3:5" ht="14.25" customHeight="1">
      <c r="C260" s="25"/>
      <c r="E260" s="25"/>
    </row>
    <row r="261" spans="3:5" ht="14.25" customHeight="1">
      <c r="C261" s="25"/>
      <c r="E261" s="25"/>
    </row>
    <row r="262" spans="3:5" ht="14.25" customHeight="1">
      <c r="C262" s="25"/>
      <c r="E262" s="25"/>
    </row>
    <row r="263" spans="3:5" ht="14.25" customHeight="1">
      <c r="C263" s="25"/>
      <c r="E263" s="25"/>
    </row>
    <row r="264" spans="3:5" ht="14.25" customHeight="1">
      <c r="C264" s="25"/>
      <c r="E264" s="25"/>
    </row>
    <row r="265" spans="3:5" ht="14.25" customHeight="1">
      <c r="C265" s="25"/>
      <c r="E265" s="25"/>
    </row>
    <row r="266" spans="3:5" ht="14.25" customHeight="1">
      <c r="C266" s="25"/>
      <c r="E266" s="25"/>
    </row>
    <row r="267" spans="3:5" ht="14.25" customHeight="1">
      <c r="C267" s="25"/>
      <c r="E267" s="25"/>
    </row>
    <row r="268" spans="3:5" ht="14.25" customHeight="1">
      <c r="C268" s="25"/>
      <c r="E268" s="25"/>
    </row>
    <row r="269" spans="3:5" ht="14.25" customHeight="1">
      <c r="C269" s="25"/>
      <c r="E269" s="25"/>
    </row>
    <row r="270" spans="3:5" ht="14.25" customHeight="1">
      <c r="C270" s="25"/>
      <c r="E270" s="25"/>
    </row>
    <row r="271" spans="3:5" ht="14.25" customHeight="1">
      <c r="C271" s="25"/>
      <c r="E271" s="25"/>
    </row>
    <row r="272" spans="3:5" ht="14.25" customHeight="1">
      <c r="C272" s="25"/>
      <c r="E272" s="25"/>
    </row>
    <row r="273" spans="3:5" ht="14.25" customHeight="1">
      <c r="C273" s="25"/>
      <c r="E273" s="25"/>
    </row>
    <row r="274" spans="3:5" ht="14.25" customHeight="1">
      <c r="C274" s="25"/>
      <c r="E274" s="25"/>
    </row>
    <row r="275" spans="3:5" ht="14.25" customHeight="1">
      <c r="C275" s="25"/>
      <c r="E275" s="25"/>
    </row>
    <row r="276" spans="3:5" ht="14.25" customHeight="1">
      <c r="C276" s="25"/>
      <c r="E276" s="25"/>
    </row>
    <row r="277" spans="3:5" ht="14.25" customHeight="1">
      <c r="C277" s="25"/>
      <c r="E277" s="25"/>
    </row>
    <row r="278" spans="3:5" ht="14.25" customHeight="1">
      <c r="C278" s="25"/>
      <c r="E278" s="25"/>
    </row>
    <row r="279" spans="3:5" ht="14.25" customHeight="1">
      <c r="C279" s="25"/>
      <c r="E279" s="25"/>
    </row>
    <row r="280" spans="3:5" ht="14.25" customHeight="1">
      <c r="C280" s="25"/>
      <c r="E280" s="25"/>
    </row>
    <row r="281" spans="3:5" ht="14.25" customHeight="1">
      <c r="C281" s="25"/>
      <c r="E281" s="25"/>
    </row>
    <row r="282" spans="3:5" ht="14.25" customHeight="1">
      <c r="C282" s="25"/>
      <c r="E282" s="25"/>
    </row>
    <row r="283" spans="3:5" ht="14.25" customHeight="1">
      <c r="C283" s="25"/>
      <c r="E283" s="25"/>
    </row>
    <row r="284" spans="3:5" ht="14.25" customHeight="1">
      <c r="C284" s="25"/>
      <c r="E284" s="25"/>
    </row>
    <row r="285" spans="3:5" ht="14.25" customHeight="1">
      <c r="C285" s="25"/>
      <c r="E285" s="25"/>
    </row>
    <row r="286" spans="3:5" ht="14.25" customHeight="1">
      <c r="C286" s="25"/>
      <c r="E286" s="25"/>
    </row>
    <row r="287" spans="3:5" ht="14.25" customHeight="1">
      <c r="C287" s="25"/>
      <c r="E287" s="25"/>
    </row>
    <row r="288" spans="3:5" ht="14.25" customHeight="1">
      <c r="C288" s="25"/>
      <c r="E288" s="25"/>
    </row>
    <row r="289" spans="3:5" ht="14.25" customHeight="1">
      <c r="C289" s="25"/>
      <c r="E289" s="25"/>
    </row>
    <row r="290" spans="3:5" ht="14.25" customHeight="1">
      <c r="C290" s="25"/>
      <c r="E290" s="25"/>
    </row>
    <row r="291" spans="3:5" ht="14.25" customHeight="1">
      <c r="C291" s="25"/>
      <c r="E291" s="25"/>
    </row>
    <row r="292" spans="3:5" ht="14.25" customHeight="1">
      <c r="C292" s="25"/>
      <c r="E292" s="25"/>
    </row>
    <row r="293" spans="3:5" ht="14.25" customHeight="1">
      <c r="C293" s="25"/>
      <c r="E293" s="25"/>
    </row>
    <row r="294" spans="3:5" ht="14.25" customHeight="1">
      <c r="C294" s="25"/>
      <c r="E294" s="25"/>
    </row>
    <row r="295" spans="3:5" ht="14.25" customHeight="1">
      <c r="C295" s="25"/>
      <c r="E295" s="25"/>
    </row>
    <row r="296" spans="3:5" ht="14.25" customHeight="1">
      <c r="C296" s="25"/>
      <c r="E296" s="25"/>
    </row>
    <row r="297" spans="3:5" ht="14.25" customHeight="1">
      <c r="C297" s="25"/>
      <c r="E297" s="25"/>
    </row>
    <row r="298" spans="3:5" ht="14.25" customHeight="1">
      <c r="C298" s="25"/>
      <c r="E298" s="25"/>
    </row>
    <row r="299" spans="3:5" ht="14.25" customHeight="1">
      <c r="C299" s="25"/>
      <c r="E299" s="25"/>
    </row>
    <row r="300" spans="3:5" ht="14.25" customHeight="1">
      <c r="C300" s="25"/>
      <c r="E300" s="25"/>
    </row>
    <row r="301" spans="3:5" ht="14.25" customHeight="1">
      <c r="C301" s="25"/>
      <c r="E301" s="25"/>
    </row>
    <row r="302" spans="3:5" ht="14.25" customHeight="1">
      <c r="C302" s="25"/>
      <c r="E302" s="25"/>
    </row>
    <row r="303" spans="3:5" ht="14.25" customHeight="1">
      <c r="C303" s="25"/>
      <c r="E303" s="25"/>
    </row>
    <row r="304" spans="3:5" ht="14.25" customHeight="1">
      <c r="C304" s="25"/>
      <c r="E304" s="25"/>
    </row>
    <row r="305" spans="3:5" ht="14.25" customHeight="1">
      <c r="C305" s="25"/>
      <c r="E305" s="25"/>
    </row>
    <row r="306" spans="3:5" ht="14.25" customHeight="1">
      <c r="C306" s="25"/>
      <c r="E306" s="25"/>
    </row>
    <row r="307" spans="3:5" ht="14.25" customHeight="1">
      <c r="C307" s="25"/>
      <c r="E307" s="25"/>
    </row>
    <row r="308" spans="3:5" ht="14.25" customHeight="1">
      <c r="C308" s="25"/>
      <c r="E308" s="25"/>
    </row>
    <row r="309" spans="3:5" ht="14.25" customHeight="1">
      <c r="C309" s="25"/>
      <c r="E309" s="25"/>
    </row>
    <row r="310" spans="3:5" ht="14.25" customHeight="1">
      <c r="C310" s="25"/>
      <c r="E310" s="25"/>
    </row>
    <row r="311" spans="3:5" ht="14.25" customHeight="1">
      <c r="C311" s="25"/>
      <c r="E311" s="25"/>
    </row>
    <row r="312" spans="3:5" ht="14.25" customHeight="1">
      <c r="C312" s="25"/>
      <c r="E312" s="25"/>
    </row>
    <row r="313" spans="3:5" ht="14.25" customHeight="1">
      <c r="C313" s="25"/>
      <c r="E313" s="25"/>
    </row>
    <row r="314" spans="3:5" ht="14.25" customHeight="1">
      <c r="C314" s="25"/>
      <c r="E314" s="25"/>
    </row>
    <row r="315" spans="3:5" ht="14.25" customHeight="1">
      <c r="C315" s="25"/>
      <c r="E315" s="25"/>
    </row>
    <row r="316" spans="3:5" ht="14.25" customHeight="1">
      <c r="C316" s="25"/>
      <c r="E316" s="25"/>
    </row>
    <row r="317" spans="3:5" ht="14.25" customHeight="1">
      <c r="C317" s="25"/>
      <c r="E317" s="25"/>
    </row>
    <row r="318" spans="3:5" ht="14.25" customHeight="1">
      <c r="C318" s="25"/>
      <c r="E318" s="25"/>
    </row>
    <row r="319" spans="3:5" ht="14.25" customHeight="1">
      <c r="C319" s="25"/>
      <c r="E319" s="25"/>
    </row>
    <row r="320" spans="3:5" ht="14.25" customHeight="1">
      <c r="C320" s="25"/>
      <c r="E320" s="25"/>
    </row>
    <row r="321" spans="3:5" ht="14.25" customHeight="1">
      <c r="C321" s="25"/>
      <c r="E321" s="25"/>
    </row>
    <row r="322" spans="3:5" ht="14.25" customHeight="1">
      <c r="C322" s="25"/>
      <c r="E322" s="25"/>
    </row>
    <row r="323" spans="3:5" ht="14.25" customHeight="1">
      <c r="C323" s="25"/>
      <c r="E323" s="25"/>
    </row>
    <row r="324" spans="3:5" ht="14.25" customHeight="1">
      <c r="C324" s="25"/>
      <c r="E324" s="25"/>
    </row>
    <row r="325" spans="3:5" ht="14.25" customHeight="1">
      <c r="C325" s="25"/>
      <c r="E325" s="25"/>
    </row>
    <row r="326" spans="3:5" ht="14.25" customHeight="1">
      <c r="C326" s="25"/>
      <c r="E326" s="25"/>
    </row>
    <row r="327" spans="3:5" ht="14.25" customHeight="1">
      <c r="C327" s="25"/>
      <c r="E327" s="25"/>
    </row>
    <row r="328" spans="3:5" ht="14.25" customHeight="1">
      <c r="C328" s="25"/>
      <c r="E328" s="25"/>
    </row>
    <row r="329" spans="3:5" ht="14.25" customHeight="1">
      <c r="C329" s="25"/>
      <c r="E329" s="25"/>
    </row>
    <row r="330" spans="3:5" ht="14.25" customHeight="1">
      <c r="C330" s="25"/>
      <c r="E330" s="25"/>
    </row>
    <row r="331" spans="3:5" ht="14.25" customHeight="1">
      <c r="C331" s="25"/>
      <c r="E331" s="25"/>
    </row>
    <row r="332" spans="3:5" ht="14.25" customHeight="1">
      <c r="C332" s="25"/>
      <c r="E332" s="25"/>
    </row>
    <row r="333" spans="3:5" ht="14.25" customHeight="1">
      <c r="C333" s="25"/>
      <c r="E333" s="25"/>
    </row>
    <row r="334" spans="3:5" ht="14.25" customHeight="1">
      <c r="C334" s="25"/>
      <c r="E334" s="25"/>
    </row>
    <row r="335" spans="3:5" ht="14.25" customHeight="1">
      <c r="C335" s="25"/>
      <c r="E335" s="25"/>
    </row>
    <row r="336" spans="3:5" ht="14.25" customHeight="1">
      <c r="C336" s="25"/>
      <c r="E336" s="25"/>
    </row>
    <row r="337" spans="3:5" ht="14.25" customHeight="1">
      <c r="C337" s="25"/>
      <c r="E337" s="25"/>
    </row>
    <row r="338" spans="3:5" ht="14.25" customHeight="1">
      <c r="C338" s="25"/>
      <c r="E338" s="25"/>
    </row>
    <row r="339" spans="3:5" ht="14.25" customHeight="1">
      <c r="C339" s="25"/>
      <c r="E339" s="25"/>
    </row>
    <row r="340" spans="3:5" ht="14.25" customHeight="1">
      <c r="C340" s="25"/>
      <c r="E340" s="25"/>
    </row>
    <row r="341" spans="3:5" ht="14.25" customHeight="1">
      <c r="C341" s="25"/>
      <c r="E341" s="25"/>
    </row>
    <row r="342" spans="3:5" ht="14.25" customHeight="1">
      <c r="C342" s="25"/>
      <c r="E342" s="25"/>
    </row>
    <row r="343" spans="3:5" ht="14.25" customHeight="1">
      <c r="C343" s="25"/>
      <c r="E343" s="25"/>
    </row>
    <row r="344" spans="3:5" ht="14.25" customHeight="1">
      <c r="C344" s="25"/>
      <c r="E344" s="25"/>
    </row>
    <row r="345" spans="3:5" ht="14.25" customHeight="1">
      <c r="C345" s="25"/>
      <c r="E345" s="25"/>
    </row>
    <row r="346" spans="3:5" ht="14.25" customHeight="1">
      <c r="C346" s="25"/>
      <c r="E346" s="25"/>
    </row>
    <row r="347" spans="3:5" ht="14.25" customHeight="1">
      <c r="C347" s="25"/>
      <c r="E347" s="25"/>
    </row>
    <row r="348" spans="3:5" ht="14.25" customHeight="1">
      <c r="C348" s="25"/>
      <c r="E348" s="25"/>
    </row>
    <row r="349" spans="3:5" ht="14.25" customHeight="1">
      <c r="C349" s="25"/>
      <c r="E349" s="25"/>
    </row>
    <row r="350" spans="3:5" ht="14.25" customHeight="1">
      <c r="C350" s="25"/>
      <c r="E350" s="25"/>
    </row>
    <row r="351" spans="3:5" ht="14.25" customHeight="1">
      <c r="C351" s="25"/>
      <c r="E351" s="25"/>
    </row>
    <row r="352" spans="3:5" ht="14.25" customHeight="1">
      <c r="C352" s="25"/>
      <c r="E352" s="25"/>
    </row>
    <row r="353" spans="3:5" ht="14.25" customHeight="1">
      <c r="C353" s="25"/>
      <c r="E353" s="25"/>
    </row>
    <row r="354" spans="3:5" ht="14.25" customHeight="1">
      <c r="C354" s="25"/>
      <c r="E354" s="25"/>
    </row>
    <row r="355" spans="3:5" ht="14.25" customHeight="1">
      <c r="C355" s="25"/>
      <c r="E355" s="25"/>
    </row>
    <row r="356" spans="3:5" ht="14.25" customHeight="1">
      <c r="C356" s="25"/>
      <c r="E356" s="25"/>
    </row>
    <row r="357" spans="3:5" ht="14.25" customHeight="1">
      <c r="C357" s="25"/>
      <c r="E357" s="25"/>
    </row>
    <row r="358" spans="3:5" ht="14.25" customHeight="1">
      <c r="C358" s="25"/>
      <c r="E358" s="25"/>
    </row>
    <row r="359" spans="3:5" ht="14.25" customHeight="1">
      <c r="C359" s="25"/>
      <c r="E359" s="25"/>
    </row>
    <row r="360" spans="3:5" ht="14.25" customHeight="1">
      <c r="C360" s="25"/>
      <c r="E360" s="25"/>
    </row>
    <row r="361" spans="3:5" ht="14.25" customHeight="1">
      <c r="C361" s="25"/>
      <c r="E361" s="25"/>
    </row>
    <row r="362" spans="3:5" ht="14.25" customHeight="1">
      <c r="C362" s="25"/>
      <c r="E362" s="25"/>
    </row>
    <row r="363" spans="3:5" ht="14.25" customHeight="1">
      <c r="C363" s="25"/>
      <c r="E363" s="25"/>
    </row>
    <row r="364" spans="3:5" ht="14.25" customHeight="1">
      <c r="C364" s="25"/>
      <c r="E364" s="25"/>
    </row>
    <row r="365" spans="3:5" ht="14.25" customHeight="1">
      <c r="C365" s="25"/>
      <c r="E365" s="25"/>
    </row>
    <row r="366" spans="3:5" ht="14.25" customHeight="1">
      <c r="C366" s="25"/>
      <c r="E366" s="25"/>
    </row>
    <row r="367" spans="3:5" ht="14.25" customHeight="1">
      <c r="C367" s="25"/>
      <c r="E367" s="25"/>
    </row>
    <row r="368" spans="3:5" ht="14.25" customHeight="1">
      <c r="C368" s="25"/>
      <c r="E368" s="25"/>
    </row>
    <row r="369" spans="3:5" ht="14.25" customHeight="1">
      <c r="C369" s="25"/>
      <c r="E369" s="25"/>
    </row>
    <row r="370" spans="3:5" ht="14.25" customHeight="1">
      <c r="C370" s="25"/>
      <c r="E370" s="25"/>
    </row>
    <row r="371" spans="3:5" ht="14.25" customHeight="1">
      <c r="C371" s="25"/>
      <c r="E371" s="25"/>
    </row>
    <row r="372" spans="3:5" ht="14.25" customHeight="1">
      <c r="C372" s="25"/>
      <c r="E372" s="25"/>
    </row>
    <row r="373" spans="3:5" ht="14.25" customHeight="1">
      <c r="C373" s="25"/>
      <c r="E373" s="25"/>
    </row>
    <row r="374" spans="3:5" ht="14.25" customHeight="1">
      <c r="C374" s="25"/>
      <c r="E374" s="25"/>
    </row>
    <row r="375" spans="3:5" ht="14.25" customHeight="1">
      <c r="C375" s="25"/>
      <c r="E375" s="25"/>
    </row>
    <row r="376" spans="3:5" ht="14.25" customHeight="1">
      <c r="C376" s="25"/>
      <c r="E376" s="25"/>
    </row>
    <row r="377" spans="3:5" ht="14.25" customHeight="1">
      <c r="C377" s="25"/>
      <c r="E377" s="25"/>
    </row>
    <row r="378" spans="3:5" ht="14.25" customHeight="1">
      <c r="C378" s="25"/>
      <c r="E378" s="25"/>
    </row>
    <row r="379" spans="3:5" ht="14.25" customHeight="1">
      <c r="C379" s="25"/>
      <c r="E379" s="25"/>
    </row>
    <row r="380" spans="3:5" ht="14.25" customHeight="1">
      <c r="C380" s="25"/>
      <c r="E380" s="25"/>
    </row>
    <row r="381" spans="3:5" ht="14.25" customHeight="1">
      <c r="C381" s="25"/>
      <c r="E381" s="25"/>
    </row>
    <row r="382" spans="3:5" ht="14.25" customHeight="1">
      <c r="C382" s="25"/>
      <c r="E382" s="25"/>
    </row>
    <row r="383" spans="3:5" ht="14.25" customHeight="1">
      <c r="C383" s="25"/>
      <c r="E383" s="25"/>
    </row>
    <row r="384" spans="3:5" ht="14.25" customHeight="1">
      <c r="C384" s="25"/>
      <c r="E384" s="25"/>
    </row>
    <row r="385" spans="3:5" ht="14.25" customHeight="1">
      <c r="C385" s="25"/>
      <c r="E385" s="25"/>
    </row>
    <row r="386" spans="3:5" ht="14.25" customHeight="1">
      <c r="C386" s="25"/>
      <c r="E386" s="25"/>
    </row>
    <row r="387" spans="3:5" ht="14.25" customHeight="1">
      <c r="C387" s="25"/>
      <c r="E387" s="25"/>
    </row>
    <row r="388" spans="3:5" ht="14.25" customHeight="1">
      <c r="C388" s="25"/>
      <c r="E388" s="25"/>
    </row>
    <row r="389" spans="3:5" ht="14.25" customHeight="1">
      <c r="C389" s="25"/>
      <c r="E389" s="25"/>
    </row>
    <row r="390" spans="3:5" ht="14.25" customHeight="1">
      <c r="C390" s="25"/>
      <c r="E390" s="25"/>
    </row>
    <row r="391" spans="3:5" ht="14.25" customHeight="1">
      <c r="C391" s="25"/>
      <c r="E391" s="25"/>
    </row>
    <row r="392" spans="3:5" ht="14.25" customHeight="1">
      <c r="C392" s="25"/>
      <c r="E392" s="25"/>
    </row>
    <row r="393" spans="3:5" ht="14.25" customHeight="1">
      <c r="C393" s="25"/>
      <c r="E393" s="25"/>
    </row>
    <row r="394" spans="3:5" ht="14.25" customHeight="1">
      <c r="C394" s="25"/>
      <c r="E394" s="25"/>
    </row>
    <row r="395" spans="3:5" ht="14.25" customHeight="1">
      <c r="C395" s="25"/>
      <c r="E395" s="25"/>
    </row>
    <row r="396" spans="3:5" ht="14.25" customHeight="1">
      <c r="C396" s="25"/>
      <c r="E396" s="25"/>
    </row>
    <row r="397" spans="3:5" ht="14.25" customHeight="1">
      <c r="C397" s="25"/>
      <c r="E397" s="25"/>
    </row>
    <row r="398" spans="3:5" ht="14.25" customHeight="1">
      <c r="C398" s="25"/>
      <c r="E398" s="25"/>
    </row>
    <row r="399" spans="3:5" ht="14.25" customHeight="1">
      <c r="C399" s="25"/>
      <c r="E399" s="25"/>
    </row>
    <row r="400" spans="3:5" ht="14.25" customHeight="1">
      <c r="C400" s="25"/>
      <c r="E400" s="25"/>
    </row>
    <row r="401" spans="3:5" ht="14.25" customHeight="1">
      <c r="C401" s="25"/>
      <c r="E401" s="25"/>
    </row>
    <row r="402" spans="3:5" ht="14.25" customHeight="1">
      <c r="C402" s="25"/>
      <c r="E402" s="25"/>
    </row>
    <row r="403" spans="3:5" ht="14.25" customHeight="1">
      <c r="C403" s="25"/>
      <c r="E403" s="25"/>
    </row>
    <row r="404" spans="3:5" ht="14.25" customHeight="1">
      <c r="C404" s="25"/>
      <c r="E404" s="25"/>
    </row>
    <row r="405" spans="3:5" ht="14.25" customHeight="1">
      <c r="C405" s="25"/>
      <c r="E405" s="25"/>
    </row>
    <row r="406" spans="3:5" ht="14.25" customHeight="1">
      <c r="C406" s="25"/>
      <c r="E406" s="25"/>
    </row>
    <row r="407" spans="3:5" ht="14.25" customHeight="1">
      <c r="C407" s="25"/>
      <c r="E407" s="25"/>
    </row>
    <row r="408" spans="3:5" ht="14.25" customHeight="1">
      <c r="C408" s="25"/>
      <c r="E408" s="25"/>
    </row>
    <row r="409" spans="3:5" ht="14.25" customHeight="1">
      <c r="C409" s="25"/>
      <c r="E409" s="25"/>
    </row>
    <row r="410" spans="3:5" ht="14.25" customHeight="1">
      <c r="C410" s="25"/>
      <c r="E410" s="25"/>
    </row>
    <row r="411" spans="3:5" ht="14.25" customHeight="1">
      <c r="C411" s="25"/>
      <c r="E411" s="25"/>
    </row>
    <row r="412" spans="3:5" ht="14.25" customHeight="1">
      <c r="C412" s="25"/>
      <c r="E412" s="25"/>
    </row>
    <row r="413" spans="3:5" ht="14.25" customHeight="1">
      <c r="C413" s="25"/>
      <c r="E413" s="25"/>
    </row>
    <row r="414" spans="3:5" ht="14.25" customHeight="1">
      <c r="C414" s="25"/>
      <c r="E414" s="25"/>
    </row>
    <row r="415" spans="3:5" ht="14.25" customHeight="1">
      <c r="C415" s="25"/>
      <c r="E415" s="25"/>
    </row>
    <row r="416" spans="3:5" ht="14.25" customHeight="1">
      <c r="C416" s="25"/>
      <c r="E416" s="25"/>
    </row>
    <row r="417" spans="3:5" ht="14.25" customHeight="1">
      <c r="C417" s="25"/>
      <c r="E417" s="25"/>
    </row>
    <row r="418" spans="3:5" ht="14.25" customHeight="1">
      <c r="C418" s="25"/>
      <c r="E418" s="25"/>
    </row>
    <row r="419" spans="3:5" ht="14.25" customHeight="1">
      <c r="C419" s="25"/>
      <c r="E419" s="25"/>
    </row>
    <row r="420" spans="3:5" ht="14.25" customHeight="1">
      <c r="C420" s="25"/>
      <c r="E420" s="25"/>
    </row>
    <row r="421" spans="3:5" ht="14.25" customHeight="1">
      <c r="C421" s="25"/>
      <c r="E421" s="25"/>
    </row>
    <row r="422" spans="3:5" ht="14.25" customHeight="1">
      <c r="C422" s="25"/>
      <c r="E422" s="25"/>
    </row>
    <row r="423" spans="3:5" ht="14.25" customHeight="1">
      <c r="C423" s="25"/>
      <c r="E423" s="25"/>
    </row>
    <row r="424" spans="3:5" ht="14.25" customHeight="1">
      <c r="C424" s="25"/>
      <c r="E424" s="25"/>
    </row>
    <row r="425" spans="3:5" ht="14.25" customHeight="1">
      <c r="C425" s="25"/>
      <c r="E425" s="25"/>
    </row>
    <row r="426" spans="3:5" ht="14.25" customHeight="1">
      <c r="C426" s="25"/>
      <c r="E426" s="25"/>
    </row>
    <row r="427" spans="3:5" ht="14.25" customHeight="1">
      <c r="C427" s="25"/>
      <c r="E427" s="25"/>
    </row>
    <row r="428" spans="3:5" ht="14.25" customHeight="1">
      <c r="C428" s="25"/>
      <c r="E428" s="25"/>
    </row>
    <row r="429" spans="3:5" ht="14.25" customHeight="1">
      <c r="C429" s="25"/>
      <c r="E429" s="25"/>
    </row>
    <row r="430" spans="3:5" ht="14.25" customHeight="1">
      <c r="C430" s="25"/>
      <c r="E430" s="25"/>
    </row>
    <row r="431" spans="3:5" ht="14.25" customHeight="1">
      <c r="C431" s="25"/>
      <c r="E431" s="25"/>
    </row>
    <row r="432" spans="3:5" ht="14.25" customHeight="1">
      <c r="C432" s="25"/>
      <c r="E432" s="25"/>
    </row>
    <row r="433" spans="3:5" ht="14.25" customHeight="1">
      <c r="C433" s="25"/>
      <c r="E433" s="25"/>
    </row>
    <row r="434" spans="3:5" ht="14.25" customHeight="1">
      <c r="C434" s="25"/>
      <c r="E434" s="25"/>
    </row>
    <row r="435" spans="3:5" ht="14.25" customHeight="1">
      <c r="C435" s="25"/>
      <c r="E435" s="25"/>
    </row>
    <row r="436" spans="3:5" ht="14.25" customHeight="1">
      <c r="C436" s="25"/>
      <c r="E436" s="25"/>
    </row>
    <row r="437" spans="3:5" ht="14.25" customHeight="1">
      <c r="C437" s="25"/>
      <c r="E437" s="25"/>
    </row>
    <row r="438" spans="3:5" ht="14.25" customHeight="1">
      <c r="C438" s="25"/>
      <c r="E438" s="25"/>
    </row>
    <row r="439" spans="3:5" ht="14.25" customHeight="1">
      <c r="C439" s="25"/>
      <c r="E439" s="25"/>
    </row>
    <row r="440" spans="3:5" ht="14.25" customHeight="1">
      <c r="C440" s="25"/>
      <c r="E440" s="25"/>
    </row>
    <row r="441" spans="3:5" ht="14.25" customHeight="1">
      <c r="C441" s="25"/>
      <c r="E441" s="25"/>
    </row>
    <row r="442" spans="3:5" ht="14.25" customHeight="1">
      <c r="C442" s="25"/>
      <c r="E442" s="25"/>
    </row>
    <row r="443" spans="3:5" ht="14.25" customHeight="1">
      <c r="C443" s="25"/>
      <c r="E443" s="25"/>
    </row>
    <row r="444" spans="3:5" ht="14.25" customHeight="1">
      <c r="C444" s="25"/>
      <c r="E444" s="25"/>
    </row>
    <row r="445" spans="3:5" ht="14.25" customHeight="1">
      <c r="C445" s="25"/>
      <c r="E445" s="25"/>
    </row>
    <row r="446" spans="3:5" ht="14.25" customHeight="1">
      <c r="C446" s="25"/>
      <c r="E446" s="25"/>
    </row>
    <row r="447" spans="3:5" ht="14.25" customHeight="1">
      <c r="C447" s="25"/>
      <c r="E447" s="25"/>
    </row>
    <row r="448" spans="3:5" ht="14.25" customHeight="1">
      <c r="C448" s="25"/>
      <c r="E448" s="25"/>
    </row>
    <row r="449" spans="3:5" ht="14.25" customHeight="1">
      <c r="C449" s="25"/>
      <c r="E449" s="25"/>
    </row>
    <row r="450" spans="3:5" ht="14.25" customHeight="1">
      <c r="C450" s="25"/>
      <c r="E450" s="25"/>
    </row>
    <row r="451" spans="3:5" ht="14.25" customHeight="1">
      <c r="C451" s="25"/>
      <c r="E451" s="25"/>
    </row>
    <row r="452" spans="3:5" ht="14.25" customHeight="1">
      <c r="C452" s="25"/>
      <c r="E452" s="25"/>
    </row>
    <row r="453" spans="3:5" ht="14.25" customHeight="1">
      <c r="C453" s="25"/>
      <c r="E453" s="25"/>
    </row>
    <row r="454" spans="3:5" ht="14.25" customHeight="1">
      <c r="C454" s="25"/>
      <c r="E454" s="25"/>
    </row>
    <row r="455" spans="3:5" ht="14.25" customHeight="1">
      <c r="C455" s="25"/>
      <c r="E455" s="25"/>
    </row>
    <row r="456" spans="3:5" ht="14.25" customHeight="1">
      <c r="C456" s="25"/>
      <c r="E456" s="25"/>
    </row>
    <row r="457" spans="3:5" ht="14.25" customHeight="1">
      <c r="C457" s="25"/>
      <c r="E457" s="25"/>
    </row>
    <row r="458" spans="3:5" ht="14.25" customHeight="1">
      <c r="C458" s="25"/>
      <c r="E458" s="25"/>
    </row>
    <row r="459" spans="3:5" ht="14.25" customHeight="1">
      <c r="C459" s="25"/>
      <c r="E459" s="25"/>
    </row>
    <row r="460" spans="3:5" ht="14.25" customHeight="1">
      <c r="C460" s="25"/>
      <c r="E460" s="25"/>
    </row>
    <row r="461" spans="3:5" ht="14.25" customHeight="1">
      <c r="C461" s="25"/>
      <c r="E461" s="25"/>
    </row>
    <row r="462" spans="3:5" ht="14.25" customHeight="1">
      <c r="C462" s="25"/>
      <c r="E462" s="25"/>
    </row>
    <row r="463" spans="3:5" ht="14.25" customHeight="1">
      <c r="C463" s="25"/>
      <c r="E463" s="25"/>
    </row>
    <row r="464" spans="3:5" ht="14.25" customHeight="1">
      <c r="C464" s="25"/>
      <c r="E464" s="25"/>
    </row>
    <row r="465" spans="3:5" ht="14.25" customHeight="1">
      <c r="C465" s="25"/>
      <c r="E465" s="25"/>
    </row>
    <row r="466" spans="3:5" ht="14.25" customHeight="1">
      <c r="C466" s="25"/>
      <c r="E466" s="25"/>
    </row>
    <row r="467" spans="3:5" ht="14.25" customHeight="1">
      <c r="C467" s="25"/>
      <c r="E467" s="25"/>
    </row>
    <row r="468" spans="3:5" ht="14.25" customHeight="1">
      <c r="C468" s="25"/>
      <c r="E468" s="25"/>
    </row>
    <row r="469" spans="3:5" ht="14.25" customHeight="1">
      <c r="C469" s="25"/>
      <c r="E469" s="25"/>
    </row>
    <row r="470" spans="3:5" ht="14.25" customHeight="1">
      <c r="C470" s="25"/>
      <c r="E470" s="25"/>
    </row>
    <row r="471" spans="3:5" ht="14.25" customHeight="1">
      <c r="C471" s="25"/>
      <c r="E471" s="25"/>
    </row>
    <row r="472" spans="3:5" ht="14.25" customHeight="1">
      <c r="C472" s="25"/>
      <c r="E472" s="25"/>
    </row>
    <row r="473" spans="3:5" ht="14.25" customHeight="1">
      <c r="C473" s="25"/>
      <c r="E473" s="25"/>
    </row>
    <row r="474" spans="3:5" ht="14.25" customHeight="1">
      <c r="C474" s="25"/>
      <c r="E474" s="25"/>
    </row>
    <row r="475" spans="3:5" ht="14.25" customHeight="1">
      <c r="C475" s="25"/>
      <c r="E475" s="25"/>
    </row>
    <row r="476" spans="3:5" ht="14.25" customHeight="1">
      <c r="C476" s="25"/>
      <c r="E476" s="25"/>
    </row>
    <row r="477" spans="3:5" ht="14.25" customHeight="1">
      <c r="C477" s="25"/>
      <c r="E477" s="25"/>
    </row>
    <row r="478" spans="3:5" ht="14.25" customHeight="1">
      <c r="C478" s="25"/>
      <c r="E478" s="25"/>
    </row>
    <row r="479" spans="3:5" ht="14.25" customHeight="1">
      <c r="C479" s="25"/>
      <c r="E479" s="25"/>
    </row>
    <row r="480" spans="3:5" ht="14.25" customHeight="1">
      <c r="C480" s="25"/>
      <c r="E480" s="25"/>
    </row>
    <row r="481" spans="3:5" ht="14.25" customHeight="1">
      <c r="C481" s="25"/>
      <c r="E481" s="25"/>
    </row>
    <row r="482" spans="3:5" ht="14.25" customHeight="1">
      <c r="C482" s="25"/>
      <c r="E482" s="25"/>
    </row>
    <row r="483" spans="3:5" ht="14.25" customHeight="1">
      <c r="C483" s="25"/>
      <c r="E483" s="25"/>
    </row>
    <row r="484" spans="3:5" ht="14.25" customHeight="1">
      <c r="C484" s="25"/>
      <c r="E484" s="25"/>
    </row>
    <row r="485" spans="3:5" ht="14.25" customHeight="1">
      <c r="C485" s="25"/>
      <c r="E485" s="25"/>
    </row>
    <row r="486" spans="3:5" ht="14.25" customHeight="1">
      <c r="C486" s="25"/>
      <c r="E486" s="25"/>
    </row>
    <row r="487" spans="3:5" ht="14.25" customHeight="1">
      <c r="C487" s="25"/>
      <c r="E487" s="25"/>
    </row>
    <row r="488" spans="3:5" ht="14.25" customHeight="1">
      <c r="C488" s="25"/>
      <c r="E488" s="25"/>
    </row>
    <row r="489" spans="3:5" ht="14.25" customHeight="1">
      <c r="C489" s="25"/>
      <c r="E489" s="25"/>
    </row>
    <row r="490" spans="3:5" ht="14.25" customHeight="1">
      <c r="C490" s="25"/>
      <c r="E490" s="25"/>
    </row>
    <row r="491" spans="3:5" ht="14.25" customHeight="1">
      <c r="C491" s="25"/>
      <c r="E491" s="25"/>
    </row>
    <row r="492" spans="3:5" ht="14.25" customHeight="1">
      <c r="C492" s="25"/>
      <c r="E492" s="25"/>
    </row>
    <row r="493" spans="3:5" ht="14.25" customHeight="1">
      <c r="C493" s="25"/>
      <c r="E493" s="25"/>
    </row>
    <row r="494" spans="3:5" ht="14.25" customHeight="1">
      <c r="C494" s="25"/>
      <c r="E494" s="25"/>
    </row>
    <row r="495" spans="3:5" ht="14.25" customHeight="1">
      <c r="C495" s="25"/>
      <c r="E495" s="25"/>
    </row>
    <row r="496" spans="3:5" ht="14.25" customHeight="1">
      <c r="C496" s="25"/>
      <c r="E496" s="25"/>
    </row>
    <row r="497" spans="3:5" ht="14.25" customHeight="1">
      <c r="C497" s="25"/>
      <c r="E497" s="25"/>
    </row>
    <row r="498" spans="3:5" ht="14.25" customHeight="1">
      <c r="C498" s="25"/>
      <c r="E498" s="25"/>
    </row>
    <row r="499" spans="3:5" ht="14.25" customHeight="1">
      <c r="C499" s="25"/>
      <c r="E499" s="25"/>
    </row>
    <row r="500" spans="3:5" ht="14.25" customHeight="1">
      <c r="C500" s="25"/>
      <c r="E500" s="25"/>
    </row>
    <row r="501" spans="3:5" ht="14.25" customHeight="1">
      <c r="C501" s="25"/>
      <c r="E501" s="25"/>
    </row>
    <row r="502" spans="3:5" ht="14.25" customHeight="1">
      <c r="C502" s="25"/>
      <c r="E502" s="25"/>
    </row>
    <row r="503" spans="3:5" ht="14.25" customHeight="1">
      <c r="C503" s="25"/>
      <c r="E503" s="25"/>
    </row>
    <row r="504" spans="3:5" ht="14.25" customHeight="1">
      <c r="C504" s="25"/>
      <c r="E504" s="25"/>
    </row>
    <row r="505" spans="3:5" ht="14.25" customHeight="1">
      <c r="C505" s="25"/>
      <c r="E505" s="25"/>
    </row>
    <row r="506" spans="3:5" ht="14.25" customHeight="1">
      <c r="C506" s="25"/>
      <c r="E506" s="25"/>
    </row>
    <row r="507" spans="3:5" ht="14.25" customHeight="1">
      <c r="C507" s="25"/>
      <c r="E507" s="25"/>
    </row>
    <row r="508" spans="3:5" ht="14.25" customHeight="1">
      <c r="C508" s="25"/>
      <c r="E508" s="25"/>
    </row>
    <row r="509" spans="3:5" ht="14.25" customHeight="1">
      <c r="C509" s="25"/>
      <c r="E509" s="25"/>
    </row>
    <row r="510" spans="3:5" ht="14.25" customHeight="1">
      <c r="C510" s="25"/>
      <c r="E510" s="25"/>
    </row>
    <row r="511" spans="3:5" ht="14.25" customHeight="1">
      <c r="C511" s="25"/>
      <c r="E511" s="25"/>
    </row>
    <row r="512" spans="3:5" ht="14.25" customHeight="1">
      <c r="C512" s="25"/>
      <c r="E512" s="25"/>
    </row>
    <row r="513" spans="3:5" ht="14.25" customHeight="1">
      <c r="C513" s="25"/>
      <c r="E513" s="25"/>
    </row>
    <row r="514" spans="3:5" ht="14.25" customHeight="1">
      <c r="C514" s="25"/>
      <c r="E514" s="25"/>
    </row>
    <row r="515" spans="3:5" ht="14.25" customHeight="1">
      <c r="C515" s="25"/>
      <c r="E515" s="25"/>
    </row>
    <row r="516" spans="3:5" ht="14.25" customHeight="1">
      <c r="C516" s="25"/>
      <c r="E516" s="25"/>
    </row>
    <row r="517" spans="3:5" ht="14.25" customHeight="1">
      <c r="C517" s="25"/>
      <c r="E517" s="25"/>
    </row>
    <row r="518" spans="3:5" ht="14.25" customHeight="1">
      <c r="C518" s="25"/>
      <c r="E518" s="25"/>
    </row>
    <row r="519" spans="3:5" ht="14.25" customHeight="1">
      <c r="C519" s="25"/>
      <c r="E519" s="25"/>
    </row>
    <row r="520" spans="3:5" ht="14.25" customHeight="1">
      <c r="C520" s="25"/>
      <c r="E520" s="25"/>
    </row>
    <row r="521" spans="3:5" ht="14.25" customHeight="1">
      <c r="C521" s="25"/>
      <c r="E521" s="25"/>
    </row>
    <row r="522" spans="3:5" ht="14.25" customHeight="1">
      <c r="C522" s="25"/>
      <c r="E522" s="25"/>
    </row>
    <row r="523" spans="3:5" ht="14.25" customHeight="1">
      <c r="C523" s="25"/>
      <c r="E523" s="25"/>
    </row>
    <row r="524" spans="3:5" ht="14.25" customHeight="1">
      <c r="C524" s="25"/>
      <c r="E524" s="25"/>
    </row>
    <row r="525" spans="3:5" ht="14.25" customHeight="1">
      <c r="C525" s="25"/>
      <c r="E525" s="25"/>
    </row>
    <row r="526" spans="3:5" ht="14.25" customHeight="1">
      <c r="C526" s="25"/>
      <c r="E526" s="25"/>
    </row>
    <row r="527" spans="3:5" ht="14.25" customHeight="1">
      <c r="C527" s="25"/>
      <c r="E527" s="25"/>
    </row>
    <row r="528" spans="3:5" ht="14.25" customHeight="1">
      <c r="C528" s="25"/>
      <c r="E528" s="25"/>
    </row>
    <row r="529" spans="3:5" ht="14.25" customHeight="1">
      <c r="C529" s="25"/>
      <c r="E529" s="25"/>
    </row>
    <row r="530" spans="3:5" ht="14.25" customHeight="1">
      <c r="C530" s="25"/>
      <c r="E530" s="25"/>
    </row>
    <row r="531" spans="3:5" ht="14.25" customHeight="1">
      <c r="C531" s="25"/>
      <c r="E531" s="25"/>
    </row>
    <row r="532" spans="3:5" ht="14.25" customHeight="1">
      <c r="C532" s="25"/>
      <c r="E532" s="25"/>
    </row>
    <row r="533" spans="3:5" ht="14.25" customHeight="1">
      <c r="C533" s="25"/>
      <c r="E533" s="25"/>
    </row>
    <row r="534" spans="3:5" ht="14.25" customHeight="1">
      <c r="C534" s="25"/>
      <c r="E534" s="25"/>
    </row>
    <row r="535" spans="3:5" ht="14.25" customHeight="1">
      <c r="C535" s="25"/>
      <c r="E535" s="25"/>
    </row>
    <row r="536" spans="3:5" ht="14.25" customHeight="1">
      <c r="C536" s="25"/>
      <c r="E536" s="25"/>
    </row>
    <row r="537" spans="3:5" ht="14.25" customHeight="1">
      <c r="C537" s="25"/>
      <c r="E537" s="25"/>
    </row>
    <row r="538" spans="3:5" ht="14.25" customHeight="1">
      <c r="C538" s="25"/>
      <c r="E538" s="25"/>
    </row>
    <row r="539" spans="3:5" ht="14.25" customHeight="1">
      <c r="C539" s="25"/>
      <c r="E539" s="25"/>
    </row>
    <row r="540" spans="3:5" ht="14.25" customHeight="1">
      <c r="C540" s="25"/>
      <c r="E540" s="25"/>
    </row>
    <row r="541" spans="3:5" ht="14.25" customHeight="1">
      <c r="C541" s="25"/>
      <c r="E541" s="25"/>
    </row>
    <row r="542" spans="3:5" ht="14.25" customHeight="1">
      <c r="C542" s="25"/>
      <c r="E542" s="25"/>
    </row>
    <row r="543" spans="3:5" ht="14.25" customHeight="1">
      <c r="C543" s="25"/>
      <c r="E543" s="25"/>
    </row>
    <row r="544" spans="3:5" ht="14.25" customHeight="1">
      <c r="C544" s="25"/>
      <c r="E544" s="25"/>
    </row>
    <row r="545" spans="3:5" ht="14.25" customHeight="1">
      <c r="C545" s="25"/>
      <c r="E545" s="25"/>
    </row>
    <row r="546" spans="3:5" ht="14.25" customHeight="1">
      <c r="C546" s="25"/>
      <c r="E546" s="25"/>
    </row>
    <row r="547" spans="3:5" ht="14.25" customHeight="1">
      <c r="C547" s="25"/>
      <c r="E547" s="25"/>
    </row>
    <row r="548" spans="3:5" ht="14.25" customHeight="1">
      <c r="C548" s="25"/>
      <c r="E548" s="25"/>
    </row>
    <row r="549" spans="3:5" ht="14.25" customHeight="1">
      <c r="C549" s="25"/>
      <c r="E549" s="25"/>
    </row>
    <row r="550" spans="3:5" ht="14.25" customHeight="1">
      <c r="C550" s="25"/>
      <c r="E550" s="25"/>
    </row>
    <row r="551" spans="3:5" ht="14.25" customHeight="1">
      <c r="C551" s="25"/>
      <c r="E551" s="25"/>
    </row>
    <row r="552" spans="3:5" ht="14.25" customHeight="1">
      <c r="C552" s="25"/>
      <c r="E552" s="25"/>
    </row>
    <row r="553" spans="3:5" ht="14.25" customHeight="1">
      <c r="C553" s="25"/>
      <c r="E553" s="25"/>
    </row>
    <row r="554" spans="3:5" ht="14.25" customHeight="1">
      <c r="C554" s="25"/>
      <c r="E554" s="25"/>
    </row>
    <row r="555" spans="3:5" ht="14.25" customHeight="1">
      <c r="C555" s="25"/>
      <c r="E555" s="25"/>
    </row>
    <row r="556" spans="3:5" ht="14.25" customHeight="1">
      <c r="C556" s="25"/>
      <c r="E556" s="25"/>
    </row>
    <row r="557" spans="3:5" ht="14.25" customHeight="1">
      <c r="C557" s="25"/>
      <c r="E557" s="25"/>
    </row>
    <row r="558" spans="3:5" ht="14.25" customHeight="1">
      <c r="C558" s="25"/>
      <c r="E558" s="25"/>
    </row>
    <row r="559" spans="3:5" ht="14.25" customHeight="1">
      <c r="C559" s="25"/>
      <c r="E559" s="25"/>
    </row>
    <row r="560" spans="3:5" ht="14.25" customHeight="1">
      <c r="C560" s="25"/>
      <c r="E560" s="25"/>
    </row>
    <row r="561" spans="3:5" ht="14.25" customHeight="1">
      <c r="C561" s="25"/>
      <c r="E561" s="25"/>
    </row>
    <row r="562" spans="3:5" ht="14.25" customHeight="1">
      <c r="C562" s="25"/>
      <c r="E562" s="25"/>
    </row>
    <row r="563" spans="3:5" ht="14.25" customHeight="1">
      <c r="C563" s="25"/>
      <c r="E563" s="25"/>
    </row>
    <row r="564" spans="3:5" ht="14.25" customHeight="1">
      <c r="C564" s="25"/>
      <c r="E564" s="25"/>
    </row>
    <row r="565" spans="3:5" ht="14.25" customHeight="1">
      <c r="C565" s="25"/>
      <c r="E565" s="25"/>
    </row>
    <row r="566" spans="3:5" ht="14.25" customHeight="1">
      <c r="C566" s="25"/>
      <c r="E566" s="25"/>
    </row>
    <row r="567" spans="3:5" ht="14.25" customHeight="1">
      <c r="C567" s="25"/>
      <c r="E567" s="25"/>
    </row>
    <row r="568" spans="3:5" ht="14.25" customHeight="1">
      <c r="C568" s="25"/>
      <c r="E568" s="25"/>
    </row>
    <row r="569" spans="3:5" ht="14.25" customHeight="1">
      <c r="C569" s="25"/>
      <c r="E569" s="25"/>
    </row>
    <row r="570" spans="3:5" ht="14.25" customHeight="1">
      <c r="C570" s="25"/>
      <c r="E570" s="25"/>
    </row>
    <row r="571" spans="3:5" ht="14.25" customHeight="1">
      <c r="C571" s="25"/>
      <c r="E571" s="25"/>
    </row>
    <row r="572" spans="3:5" ht="14.25" customHeight="1">
      <c r="C572" s="25"/>
      <c r="E572" s="25"/>
    </row>
    <row r="573" spans="3:5" ht="14.25" customHeight="1">
      <c r="C573" s="25"/>
      <c r="E573" s="25"/>
    </row>
    <row r="574" spans="3:5" ht="14.25" customHeight="1">
      <c r="C574" s="25"/>
      <c r="E574" s="25"/>
    </row>
    <row r="575" spans="3:5" ht="14.25" customHeight="1">
      <c r="C575" s="25"/>
      <c r="E575" s="25"/>
    </row>
    <row r="576" spans="3:5" ht="14.25" customHeight="1">
      <c r="C576" s="25"/>
      <c r="E576" s="25"/>
    </row>
    <row r="577" spans="3:5" ht="14.25" customHeight="1">
      <c r="C577" s="25"/>
      <c r="E577" s="25"/>
    </row>
    <row r="578" spans="3:5" ht="14.25" customHeight="1">
      <c r="C578" s="25"/>
      <c r="E578" s="25"/>
    </row>
    <row r="579" spans="3:5" ht="14.25" customHeight="1">
      <c r="C579" s="25"/>
      <c r="E579" s="25"/>
    </row>
    <row r="580" spans="3:5" ht="14.25" customHeight="1">
      <c r="C580" s="25"/>
      <c r="E580" s="25"/>
    </row>
    <row r="581" spans="3:5" ht="14.25" customHeight="1">
      <c r="C581" s="25"/>
      <c r="E581" s="25"/>
    </row>
    <row r="582" spans="3:5" ht="14.25" customHeight="1">
      <c r="C582" s="25"/>
      <c r="E582" s="25"/>
    </row>
    <row r="583" spans="3:5" ht="14.25" customHeight="1">
      <c r="C583" s="25"/>
      <c r="E583" s="25"/>
    </row>
    <row r="584" spans="3:5" ht="14.25" customHeight="1">
      <c r="C584" s="25"/>
      <c r="E584" s="25"/>
    </row>
    <row r="585" spans="3:5" ht="14.25" customHeight="1">
      <c r="C585" s="25"/>
      <c r="E585" s="25"/>
    </row>
    <row r="586" spans="3:5" ht="14.25" customHeight="1">
      <c r="C586" s="25"/>
      <c r="E586" s="25"/>
    </row>
    <row r="587" spans="3:5" ht="14.25" customHeight="1">
      <c r="C587" s="25"/>
      <c r="E587" s="25"/>
    </row>
    <row r="588" spans="3:5" ht="14.25" customHeight="1">
      <c r="C588" s="25"/>
      <c r="E588" s="25"/>
    </row>
    <row r="589" spans="3:5" ht="14.25" customHeight="1">
      <c r="C589" s="25"/>
      <c r="E589" s="25"/>
    </row>
    <row r="590" spans="3:5" ht="14.25" customHeight="1">
      <c r="C590" s="25"/>
      <c r="E590" s="25"/>
    </row>
    <row r="591" spans="3:5" ht="14.25" customHeight="1">
      <c r="C591" s="25"/>
      <c r="E591" s="25"/>
    </row>
    <row r="592" spans="3:5" ht="14.25" customHeight="1">
      <c r="C592" s="25"/>
      <c r="E592" s="25"/>
    </row>
    <row r="593" spans="3:5" ht="14.25" customHeight="1">
      <c r="C593" s="25"/>
      <c r="E593" s="25"/>
    </row>
    <row r="594" spans="3:5" ht="14.25" customHeight="1">
      <c r="C594" s="25"/>
      <c r="E594" s="25"/>
    </row>
    <row r="595" spans="3:5" ht="14.25" customHeight="1">
      <c r="C595" s="25"/>
      <c r="E595" s="25"/>
    </row>
    <row r="596" spans="3:5" ht="14.25" customHeight="1">
      <c r="C596" s="25"/>
      <c r="E596" s="25"/>
    </row>
    <row r="597" spans="3:5" ht="14.25" customHeight="1">
      <c r="C597" s="25"/>
      <c r="E597" s="25"/>
    </row>
    <row r="598" spans="3:5" ht="14.25" customHeight="1">
      <c r="C598" s="25"/>
      <c r="E598" s="25"/>
    </row>
    <row r="599" spans="3:5" ht="14.25" customHeight="1">
      <c r="C599" s="25"/>
      <c r="E599" s="25"/>
    </row>
    <row r="600" spans="3:5" ht="14.25" customHeight="1">
      <c r="C600" s="25"/>
      <c r="E600" s="25"/>
    </row>
    <row r="601" spans="3:5" ht="14.25" customHeight="1">
      <c r="C601" s="25"/>
      <c r="E601" s="25"/>
    </row>
    <row r="602" spans="3:5" ht="14.25" customHeight="1">
      <c r="C602" s="25"/>
      <c r="E602" s="25"/>
    </row>
    <row r="603" spans="3:5" ht="14.25" customHeight="1">
      <c r="C603" s="25"/>
      <c r="E603" s="25"/>
    </row>
    <row r="604" spans="3:5" ht="14.25" customHeight="1">
      <c r="C604" s="25"/>
      <c r="E604" s="25"/>
    </row>
    <row r="605" spans="3:5" ht="14.25" customHeight="1">
      <c r="C605" s="25"/>
      <c r="E605" s="25"/>
    </row>
    <row r="606" spans="3:5" ht="14.25" customHeight="1">
      <c r="C606" s="25"/>
      <c r="E606" s="25"/>
    </row>
    <row r="607" spans="3:5" ht="14.25" customHeight="1">
      <c r="C607" s="25"/>
      <c r="E607" s="25"/>
    </row>
    <row r="608" spans="3:5" ht="14.25" customHeight="1">
      <c r="C608" s="25"/>
      <c r="E608" s="25"/>
    </row>
    <row r="609" spans="3:5" ht="14.25" customHeight="1">
      <c r="C609" s="25"/>
      <c r="E609" s="25"/>
    </row>
    <row r="610" spans="3:5" ht="14.25" customHeight="1">
      <c r="C610" s="25"/>
      <c r="E610" s="25"/>
    </row>
    <row r="611" spans="3:5" ht="14.25" customHeight="1">
      <c r="C611" s="25"/>
      <c r="E611" s="25"/>
    </row>
    <row r="612" spans="3:5" ht="14.25" customHeight="1">
      <c r="C612" s="25"/>
      <c r="E612" s="25"/>
    </row>
    <row r="613" spans="3:5" ht="14.25" customHeight="1">
      <c r="C613" s="25"/>
      <c r="E613" s="25"/>
    </row>
    <row r="614" spans="3:5" ht="14.25" customHeight="1">
      <c r="C614" s="25"/>
      <c r="E614" s="25"/>
    </row>
    <row r="615" spans="3:5" ht="14.25" customHeight="1">
      <c r="C615" s="25"/>
      <c r="E615" s="25"/>
    </row>
    <row r="616" spans="3:5" ht="14.25" customHeight="1">
      <c r="C616" s="25"/>
      <c r="E616" s="25"/>
    </row>
    <row r="617" spans="3:5" ht="14.25" customHeight="1">
      <c r="C617" s="25"/>
      <c r="E617" s="25"/>
    </row>
    <row r="618" spans="3:5" ht="14.25" customHeight="1">
      <c r="C618" s="25"/>
      <c r="E618" s="25"/>
    </row>
    <row r="619" spans="3:5" ht="14.25" customHeight="1">
      <c r="C619" s="25"/>
      <c r="E619" s="25"/>
    </row>
    <row r="620" spans="3:5" ht="14.25" customHeight="1">
      <c r="C620" s="25"/>
      <c r="E620" s="25"/>
    </row>
    <row r="621" spans="3:5" ht="14.25" customHeight="1">
      <c r="C621" s="25"/>
      <c r="E621" s="25"/>
    </row>
    <row r="622" spans="3:5" ht="14.25" customHeight="1">
      <c r="C622" s="25"/>
      <c r="E622" s="25"/>
    </row>
    <row r="623" spans="3:5" ht="14.25" customHeight="1">
      <c r="C623" s="25"/>
      <c r="E623" s="25"/>
    </row>
    <row r="624" spans="3:5" ht="14.25" customHeight="1">
      <c r="C624" s="25"/>
      <c r="E624" s="25"/>
    </row>
    <row r="625" spans="3:5" ht="14.25" customHeight="1">
      <c r="C625" s="25"/>
      <c r="E625" s="25"/>
    </row>
    <row r="626" spans="3:5" ht="14.25" customHeight="1">
      <c r="C626" s="25"/>
      <c r="E626" s="25"/>
    </row>
    <row r="627" spans="3:5" ht="14.25" customHeight="1">
      <c r="C627" s="25"/>
      <c r="E627" s="25"/>
    </row>
    <row r="628" spans="3:5" ht="14.25" customHeight="1">
      <c r="C628" s="25"/>
      <c r="E628" s="25"/>
    </row>
    <row r="629" spans="3:5" ht="14.25" customHeight="1">
      <c r="C629" s="25"/>
      <c r="E629" s="25"/>
    </row>
    <row r="630" spans="3:5" ht="14.25" customHeight="1">
      <c r="C630" s="25"/>
      <c r="E630" s="25"/>
    </row>
    <row r="631" spans="3:5" ht="14.25" customHeight="1">
      <c r="C631" s="25"/>
      <c r="E631" s="25"/>
    </row>
    <row r="632" spans="3:5" ht="14.25" customHeight="1">
      <c r="C632" s="25"/>
      <c r="E632" s="25"/>
    </row>
    <row r="633" spans="3:5" ht="14.25" customHeight="1">
      <c r="C633" s="25"/>
      <c r="E633" s="25"/>
    </row>
    <row r="634" spans="3:5" ht="14.25" customHeight="1">
      <c r="C634" s="25"/>
      <c r="E634" s="25"/>
    </row>
    <row r="635" spans="3:5" ht="14.25" customHeight="1">
      <c r="C635" s="25"/>
      <c r="E635" s="25"/>
    </row>
    <row r="636" spans="3:5" ht="14.25" customHeight="1">
      <c r="C636" s="25"/>
      <c r="E636" s="25"/>
    </row>
    <row r="637" spans="3:5" ht="14.25" customHeight="1">
      <c r="C637" s="25"/>
      <c r="E637" s="25"/>
    </row>
    <row r="638" spans="3:5" ht="14.25" customHeight="1">
      <c r="C638" s="25"/>
      <c r="E638" s="25"/>
    </row>
    <row r="639" spans="3:5" ht="14.25" customHeight="1">
      <c r="C639" s="25"/>
      <c r="E639" s="25"/>
    </row>
    <row r="640" spans="3:5" ht="14.25" customHeight="1">
      <c r="C640" s="25"/>
      <c r="E640" s="25"/>
    </row>
    <row r="641" spans="3:5" ht="14.25" customHeight="1">
      <c r="C641" s="25"/>
      <c r="E641" s="25"/>
    </row>
    <row r="642" spans="3:5" ht="14.25" customHeight="1">
      <c r="C642" s="25"/>
      <c r="E642" s="25"/>
    </row>
    <row r="643" spans="3:5" ht="14.25" customHeight="1">
      <c r="C643" s="25"/>
      <c r="E643" s="25"/>
    </row>
    <row r="644" spans="3:5" ht="14.25" customHeight="1">
      <c r="C644" s="25"/>
      <c r="E644" s="25"/>
    </row>
    <row r="645" spans="3:5" ht="14.25" customHeight="1">
      <c r="C645" s="25"/>
      <c r="E645" s="25"/>
    </row>
    <row r="646" spans="3:5" ht="14.25" customHeight="1">
      <c r="C646" s="25"/>
      <c r="E646" s="25"/>
    </row>
    <row r="647" spans="3:5" ht="14.25" customHeight="1">
      <c r="C647" s="25"/>
      <c r="E647" s="25"/>
    </row>
    <row r="648" spans="3:5" ht="14.25" customHeight="1">
      <c r="C648" s="25"/>
      <c r="E648" s="25"/>
    </row>
    <row r="649" spans="3:5" ht="14.25" customHeight="1">
      <c r="C649" s="25"/>
      <c r="E649" s="25"/>
    </row>
    <row r="650" spans="3:5" ht="14.25" customHeight="1">
      <c r="C650" s="25"/>
      <c r="E650" s="25"/>
    </row>
    <row r="651" spans="3:5" ht="14.25" customHeight="1">
      <c r="C651" s="25"/>
      <c r="E651" s="25"/>
    </row>
    <row r="652" spans="3:5" ht="14.25" customHeight="1">
      <c r="C652" s="25"/>
      <c r="E652" s="25"/>
    </row>
    <row r="653" spans="3:5" ht="14.25" customHeight="1">
      <c r="C653" s="25"/>
      <c r="E653" s="25"/>
    </row>
    <row r="654" spans="3:5" ht="14.25" customHeight="1">
      <c r="C654" s="25"/>
      <c r="E654" s="25"/>
    </row>
    <row r="655" spans="3:5" ht="14.25" customHeight="1">
      <c r="C655" s="25"/>
      <c r="E655" s="25"/>
    </row>
    <row r="656" spans="3:5" ht="14.25" customHeight="1">
      <c r="C656" s="25"/>
      <c r="E656" s="25"/>
    </row>
    <row r="657" spans="3:5" ht="14.25" customHeight="1">
      <c r="C657" s="25"/>
      <c r="E657" s="25"/>
    </row>
    <row r="658" spans="3:5" ht="14.25" customHeight="1">
      <c r="C658" s="25"/>
      <c r="E658" s="25"/>
    </row>
    <row r="659" spans="3:5" ht="14.25" customHeight="1">
      <c r="C659" s="25"/>
      <c r="E659" s="25"/>
    </row>
    <row r="660" spans="3:5" ht="14.25" customHeight="1">
      <c r="C660" s="25"/>
      <c r="E660" s="25"/>
    </row>
    <row r="661" spans="3:5" ht="14.25" customHeight="1">
      <c r="C661" s="25"/>
      <c r="E661" s="25"/>
    </row>
    <row r="662" spans="3:5" ht="14.25" customHeight="1">
      <c r="C662" s="25"/>
      <c r="E662" s="25"/>
    </row>
    <row r="663" spans="3:5" ht="14.25" customHeight="1">
      <c r="C663" s="25"/>
      <c r="E663" s="25"/>
    </row>
    <row r="664" spans="3:5" ht="14.25" customHeight="1">
      <c r="C664" s="25"/>
      <c r="E664" s="25"/>
    </row>
    <row r="665" spans="3:5" ht="14.25" customHeight="1">
      <c r="C665" s="25"/>
      <c r="E665" s="25"/>
    </row>
    <row r="666" spans="3:5" ht="14.25" customHeight="1">
      <c r="C666" s="25"/>
      <c r="E666" s="25"/>
    </row>
    <row r="667" spans="3:5" ht="14.25" customHeight="1">
      <c r="C667" s="25"/>
      <c r="E667" s="25"/>
    </row>
    <row r="668" spans="3:5" ht="14.25" customHeight="1">
      <c r="C668" s="25"/>
      <c r="E668" s="25"/>
    </row>
    <row r="669" spans="3:5" ht="14.25" customHeight="1">
      <c r="C669" s="25"/>
      <c r="E669" s="25"/>
    </row>
    <row r="670" spans="3:5" ht="14.25" customHeight="1">
      <c r="C670" s="25"/>
      <c r="E670" s="25"/>
    </row>
    <row r="671" spans="3:5" ht="14.25" customHeight="1">
      <c r="C671" s="25"/>
      <c r="E671" s="25"/>
    </row>
    <row r="672" spans="3:5" ht="14.25" customHeight="1">
      <c r="C672" s="25"/>
      <c r="E672" s="25"/>
    </row>
    <row r="673" spans="3:5" ht="14.25" customHeight="1">
      <c r="C673" s="25"/>
      <c r="E673" s="25"/>
    </row>
    <row r="674" spans="3:5" ht="14.25" customHeight="1">
      <c r="C674" s="25"/>
      <c r="E674" s="25"/>
    </row>
    <row r="675" spans="3:5" ht="14.25" customHeight="1">
      <c r="C675" s="25"/>
      <c r="E675" s="25"/>
    </row>
    <row r="676" spans="3:5" ht="14.25" customHeight="1">
      <c r="C676" s="25"/>
      <c r="E676" s="25"/>
    </row>
    <row r="677" spans="3:5" ht="14.25" customHeight="1">
      <c r="C677" s="25"/>
      <c r="E677" s="25"/>
    </row>
    <row r="678" spans="3:5" ht="14.25" customHeight="1">
      <c r="C678" s="25"/>
      <c r="E678" s="25"/>
    </row>
    <row r="679" spans="3:5" ht="14.25" customHeight="1">
      <c r="C679" s="25"/>
      <c r="E679" s="25"/>
    </row>
    <row r="680" spans="3:5" ht="14.25" customHeight="1">
      <c r="C680" s="25"/>
      <c r="E680" s="25"/>
    </row>
    <row r="681" spans="3:5" ht="14.25" customHeight="1">
      <c r="C681" s="25"/>
      <c r="E681" s="25"/>
    </row>
    <row r="682" spans="3:5" ht="14.25" customHeight="1">
      <c r="C682" s="25"/>
      <c r="E682" s="25"/>
    </row>
    <row r="683" spans="3:5" ht="14.25" customHeight="1">
      <c r="C683" s="25"/>
      <c r="E683" s="25"/>
    </row>
    <row r="684" spans="3:5" ht="14.25" customHeight="1">
      <c r="C684" s="25"/>
      <c r="E684" s="25"/>
    </row>
    <row r="685" spans="3:5" ht="14.25" customHeight="1">
      <c r="C685" s="25"/>
      <c r="E685" s="25"/>
    </row>
    <row r="686" spans="3:5" ht="14.25" customHeight="1">
      <c r="C686" s="25"/>
      <c r="E686" s="25"/>
    </row>
    <row r="687" spans="3:5" ht="14.25" customHeight="1">
      <c r="C687" s="25"/>
      <c r="E687" s="25"/>
    </row>
    <row r="688" spans="3:5" ht="14.25" customHeight="1">
      <c r="C688" s="25"/>
      <c r="E688" s="25"/>
    </row>
    <row r="689" spans="3:5" ht="14.25" customHeight="1">
      <c r="C689" s="25"/>
      <c r="E689" s="25"/>
    </row>
    <row r="690" spans="3:5" ht="14.25" customHeight="1">
      <c r="C690" s="25"/>
      <c r="E690" s="25"/>
    </row>
    <row r="691" spans="3:5" ht="14.25" customHeight="1">
      <c r="C691" s="25"/>
      <c r="E691" s="25"/>
    </row>
    <row r="692" spans="3:5" ht="14.25" customHeight="1">
      <c r="C692" s="25"/>
      <c r="E692" s="25"/>
    </row>
    <row r="693" spans="3:5" ht="14.25" customHeight="1">
      <c r="C693" s="25"/>
      <c r="E693" s="25"/>
    </row>
    <row r="694" spans="3:5" ht="14.25" customHeight="1">
      <c r="C694" s="25"/>
      <c r="E694" s="25"/>
    </row>
    <row r="695" spans="3:5" ht="14.25" customHeight="1">
      <c r="C695" s="25"/>
      <c r="E695" s="25"/>
    </row>
    <row r="696" spans="3:5" ht="14.25" customHeight="1">
      <c r="C696" s="25"/>
      <c r="E696" s="25"/>
    </row>
    <row r="697" spans="3:5" ht="14.25" customHeight="1">
      <c r="C697" s="25"/>
      <c r="E697" s="25"/>
    </row>
    <row r="698" spans="3:5" ht="14.25" customHeight="1">
      <c r="C698" s="25"/>
      <c r="E698" s="25"/>
    </row>
    <row r="699" spans="3:5" ht="14.25" customHeight="1">
      <c r="C699" s="25"/>
      <c r="E699" s="25"/>
    </row>
    <row r="700" spans="3:5" ht="14.25" customHeight="1">
      <c r="C700" s="25"/>
      <c r="E700" s="25"/>
    </row>
    <row r="701" spans="3:5" ht="14.25" customHeight="1">
      <c r="C701" s="25"/>
      <c r="E701" s="25"/>
    </row>
    <row r="702" spans="3:5" ht="14.25" customHeight="1">
      <c r="C702" s="25"/>
      <c r="E702" s="25"/>
    </row>
    <row r="703" spans="3:5" ht="14.25" customHeight="1">
      <c r="C703" s="25"/>
      <c r="E703" s="25"/>
    </row>
    <row r="704" spans="3:5" ht="14.25" customHeight="1">
      <c r="C704" s="25"/>
      <c r="E704" s="25"/>
    </row>
    <row r="705" spans="3:5" ht="14.25" customHeight="1">
      <c r="C705" s="25"/>
      <c r="E705" s="25"/>
    </row>
    <row r="706" spans="3:5" ht="14.25" customHeight="1">
      <c r="C706" s="25"/>
      <c r="E706" s="25"/>
    </row>
    <row r="707" spans="3:5" ht="14.25" customHeight="1">
      <c r="C707" s="25"/>
      <c r="E707" s="25"/>
    </row>
    <row r="708" spans="3:5" ht="14.25" customHeight="1">
      <c r="C708" s="25"/>
      <c r="E708" s="25"/>
    </row>
    <row r="709" spans="3:5" ht="14.25" customHeight="1">
      <c r="C709" s="25"/>
      <c r="E709" s="25"/>
    </row>
    <row r="710" spans="3:5" ht="14.25" customHeight="1">
      <c r="C710" s="25"/>
      <c r="E710" s="25"/>
    </row>
    <row r="711" spans="3:5" ht="14.25" customHeight="1">
      <c r="C711" s="25"/>
      <c r="E711" s="25"/>
    </row>
    <row r="712" spans="3:5" ht="14.25" customHeight="1">
      <c r="C712" s="25"/>
      <c r="E712" s="25"/>
    </row>
    <row r="713" spans="3:5" ht="14.25" customHeight="1">
      <c r="C713" s="25"/>
      <c r="E713" s="25"/>
    </row>
    <row r="714" spans="3:5" ht="14.25" customHeight="1">
      <c r="C714" s="25"/>
      <c r="E714" s="25"/>
    </row>
    <row r="715" spans="3:5" ht="14.25" customHeight="1">
      <c r="C715" s="25"/>
      <c r="E715" s="25"/>
    </row>
    <row r="716" spans="3:5" ht="14.25" customHeight="1">
      <c r="C716" s="25"/>
      <c r="E716" s="25"/>
    </row>
    <row r="717" spans="3:5" ht="14.25" customHeight="1">
      <c r="C717" s="25"/>
      <c r="E717" s="25"/>
    </row>
    <row r="718" spans="3:5" ht="14.25" customHeight="1">
      <c r="C718" s="25"/>
      <c r="E718" s="25"/>
    </row>
    <row r="719" spans="3:5" ht="14.25" customHeight="1">
      <c r="C719" s="25"/>
      <c r="E719" s="25"/>
    </row>
    <row r="720" spans="3:5" ht="14.25" customHeight="1">
      <c r="C720" s="25"/>
      <c r="E720" s="25"/>
    </row>
    <row r="721" spans="3:5" ht="14.25" customHeight="1">
      <c r="C721" s="25"/>
      <c r="E721" s="25"/>
    </row>
    <row r="722" spans="3:5" ht="14.25" customHeight="1">
      <c r="C722" s="25"/>
      <c r="E722" s="25"/>
    </row>
    <row r="723" spans="3:5" ht="14.25" customHeight="1">
      <c r="C723" s="25"/>
      <c r="E723" s="25"/>
    </row>
    <row r="724" spans="3:5" ht="14.25" customHeight="1">
      <c r="C724" s="25"/>
      <c r="E724" s="25"/>
    </row>
    <row r="725" spans="3:5" ht="14.25" customHeight="1">
      <c r="C725" s="25"/>
      <c r="E725" s="25"/>
    </row>
    <row r="726" spans="3:5" ht="14.25" customHeight="1">
      <c r="C726" s="25"/>
      <c r="E726" s="25"/>
    </row>
    <row r="727" spans="3:5" ht="14.25" customHeight="1">
      <c r="C727" s="25"/>
      <c r="E727" s="25"/>
    </row>
    <row r="728" spans="3:5" ht="14.25" customHeight="1">
      <c r="C728" s="25"/>
      <c r="E728" s="25"/>
    </row>
    <row r="729" spans="3:5" ht="14.25" customHeight="1">
      <c r="C729" s="25"/>
      <c r="E729" s="25"/>
    </row>
    <row r="730" spans="3:5" ht="14.25" customHeight="1">
      <c r="C730" s="25"/>
      <c r="E730" s="25"/>
    </row>
    <row r="731" spans="3:5" ht="14.25" customHeight="1">
      <c r="C731" s="25"/>
      <c r="E731" s="25"/>
    </row>
    <row r="732" spans="3:5" ht="14.25" customHeight="1">
      <c r="C732" s="25"/>
      <c r="E732" s="25"/>
    </row>
    <row r="733" spans="3:5" ht="14.25" customHeight="1">
      <c r="C733" s="25"/>
      <c r="E733" s="25"/>
    </row>
    <row r="734" spans="3:5" ht="14.25" customHeight="1">
      <c r="C734" s="25"/>
      <c r="E734" s="25"/>
    </row>
    <row r="735" spans="3:5" ht="14.25" customHeight="1">
      <c r="C735" s="25"/>
      <c r="E735" s="25"/>
    </row>
    <row r="736" spans="3:5" ht="14.25" customHeight="1">
      <c r="C736" s="25"/>
      <c r="E736" s="25"/>
    </row>
    <row r="737" spans="3:5" ht="14.25" customHeight="1">
      <c r="C737" s="25"/>
      <c r="E737" s="25"/>
    </row>
    <row r="738" spans="3:5" ht="14.25" customHeight="1">
      <c r="C738" s="25"/>
      <c r="E738" s="25"/>
    </row>
    <row r="739" spans="3:5" ht="14.25" customHeight="1">
      <c r="C739" s="25"/>
      <c r="E739" s="25"/>
    </row>
    <row r="740" spans="3:5" ht="14.25" customHeight="1">
      <c r="C740" s="25"/>
      <c r="E740" s="25"/>
    </row>
    <row r="741" spans="3:5" ht="14.25" customHeight="1">
      <c r="C741" s="25"/>
      <c r="E741" s="25"/>
    </row>
    <row r="742" spans="3:5" ht="14.25" customHeight="1">
      <c r="C742" s="25"/>
      <c r="E742" s="25"/>
    </row>
    <row r="743" spans="3:5" ht="14.25" customHeight="1">
      <c r="C743" s="25"/>
      <c r="E743" s="25"/>
    </row>
    <row r="744" spans="3:5" ht="14.25" customHeight="1">
      <c r="C744" s="25"/>
      <c r="E744" s="25"/>
    </row>
    <row r="745" spans="3:5" ht="14.25" customHeight="1">
      <c r="C745" s="25"/>
      <c r="E745" s="25"/>
    </row>
    <row r="746" spans="3:5" ht="14.25" customHeight="1">
      <c r="C746" s="25"/>
      <c r="E746" s="25"/>
    </row>
    <row r="747" spans="3:5" ht="14.25" customHeight="1">
      <c r="C747" s="25"/>
      <c r="E747" s="25"/>
    </row>
    <row r="748" spans="3:5" ht="14.25" customHeight="1">
      <c r="C748" s="25"/>
      <c r="E748" s="25"/>
    </row>
    <row r="749" spans="3:5" ht="14.25" customHeight="1">
      <c r="C749" s="25"/>
      <c r="E749" s="25"/>
    </row>
    <row r="750" spans="3:5" ht="14.25" customHeight="1">
      <c r="C750" s="25"/>
      <c r="E750" s="25"/>
    </row>
    <row r="751" spans="3:5" ht="14.25" customHeight="1">
      <c r="C751" s="25"/>
      <c r="E751" s="25"/>
    </row>
    <row r="752" spans="3:5" ht="14.25" customHeight="1">
      <c r="C752" s="25"/>
      <c r="E752" s="25"/>
    </row>
    <row r="753" spans="3:5" ht="14.25" customHeight="1">
      <c r="C753" s="25"/>
      <c r="E753" s="25"/>
    </row>
    <row r="754" spans="3:5" ht="14.25" customHeight="1">
      <c r="C754" s="25"/>
      <c r="E754" s="25"/>
    </row>
    <row r="755" spans="3:5" ht="14.25" customHeight="1">
      <c r="C755" s="25"/>
      <c r="E755" s="25"/>
    </row>
    <row r="756" spans="3:5" ht="14.25" customHeight="1">
      <c r="C756" s="25"/>
      <c r="E756" s="25"/>
    </row>
    <row r="757" spans="3:5" ht="14.25" customHeight="1">
      <c r="C757" s="25"/>
      <c r="E757" s="25"/>
    </row>
    <row r="758" spans="3:5" ht="14.25" customHeight="1">
      <c r="C758" s="25"/>
      <c r="E758" s="25"/>
    </row>
    <row r="759" spans="3:5" ht="14.25" customHeight="1">
      <c r="C759" s="25"/>
      <c r="E759" s="25"/>
    </row>
    <row r="760" spans="3:5" ht="14.25" customHeight="1">
      <c r="C760" s="25"/>
      <c r="E760" s="25"/>
    </row>
    <row r="761" spans="3:5" ht="14.25" customHeight="1">
      <c r="C761" s="25"/>
      <c r="E761" s="25"/>
    </row>
    <row r="762" spans="3:5" ht="14.25" customHeight="1">
      <c r="C762" s="25"/>
      <c r="E762" s="25"/>
    </row>
    <row r="763" spans="3:5" ht="14.25" customHeight="1">
      <c r="C763" s="25"/>
      <c r="E763" s="25"/>
    </row>
    <row r="764" spans="3:5" ht="14.25" customHeight="1">
      <c r="C764" s="25"/>
      <c r="E764" s="25"/>
    </row>
    <row r="765" spans="3:5" ht="14.25" customHeight="1">
      <c r="C765" s="25"/>
      <c r="E765" s="25"/>
    </row>
    <row r="766" spans="3:5" ht="14.25" customHeight="1">
      <c r="C766" s="25"/>
      <c r="E766" s="25"/>
    </row>
    <row r="767" spans="3:5" ht="14.25" customHeight="1">
      <c r="C767" s="25"/>
      <c r="E767" s="25"/>
    </row>
    <row r="768" spans="3:5" ht="14.25" customHeight="1">
      <c r="C768" s="25"/>
      <c r="E768" s="25"/>
    </row>
    <row r="769" spans="3:5" ht="14.25" customHeight="1">
      <c r="C769" s="25"/>
      <c r="E769" s="25"/>
    </row>
    <row r="770" spans="3:5" ht="14.25" customHeight="1">
      <c r="C770" s="25"/>
      <c r="E770" s="25"/>
    </row>
    <row r="771" spans="3:5" ht="14.25" customHeight="1">
      <c r="C771" s="25"/>
      <c r="E771" s="25"/>
    </row>
    <row r="772" spans="3:5" ht="14.25" customHeight="1">
      <c r="C772" s="25"/>
      <c r="E772" s="25"/>
    </row>
    <row r="773" spans="3:5" ht="14.25" customHeight="1">
      <c r="C773" s="25"/>
      <c r="E773" s="25"/>
    </row>
    <row r="774" spans="3:5" ht="14.25" customHeight="1">
      <c r="C774" s="25"/>
      <c r="E774" s="25"/>
    </row>
    <row r="775" spans="3:5" ht="14.25" customHeight="1">
      <c r="C775" s="25"/>
      <c r="E775" s="25"/>
    </row>
    <row r="776" spans="3:5" ht="14.25" customHeight="1">
      <c r="C776" s="25"/>
      <c r="E776" s="25"/>
    </row>
    <row r="777" spans="3:5" ht="14.25" customHeight="1">
      <c r="C777" s="25"/>
      <c r="E777" s="25"/>
    </row>
    <row r="778" spans="3:5" ht="14.25" customHeight="1">
      <c r="C778" s="25"/>
      <c r="E778" s="25"/>
    </row>
    <row r="779" spans="3:5" ht="14.25" customHeight="1">
      <c r="C779" s="25"/>
      <c r="E779" s="25"/>
    </row>
    <row r="780" spans="3:5" ht="14.25" customHeight="1">
      <c r="C780" s="25"/>
      <c r="E780" s="25"/>
    </row>
    <row r="781" spans="3:5" ht="14.25" customHeight="1">
      <c r="C781" s="25"/>
      <c r="E781" s="25"/>
    </row>
    <row r="782" spans="3:5" ht="14.25" customHeight="1">
      <c r="C782" s="25"/>
      <c r="E782" s="25"/>
    </row>
    <row r="783" spans="3:5" ht="14.25" customHeight="1">
      <c r="C783" s="25"/>
      <c r="E783" s="25"/>
    </row>
    <row r="784" spans="3:5" ht="14.25" customHeight="1">
      <c r="C784" s="25"/>
      <c r="E784" s="25"/>
    </row>
    <row r="785" spans="3:5" ht="14.25" customHeight="1">
      <c r="C785" s="25"/>
      <c r="E785" s="25"/>
    </row>
    <row r="786" spans="3:5" ht="14.25" customHeight="1">
      <c r="C786" s="25"/>
      <c r="E786" s="25"/>
    </row>
    <row r="787" spans="3:5" ht="14.25" customHeight="1">
      <c r="C787" s="25"/>
      <c r="E787" s="25"/>
    </row>
    <row r="788" spans="3:5" ht="14.25" customHeight="1">
      <c r="C788" s="25"/>
      <c r="E788" s="25"/>
    </row>
    <row r="789" spans="3:5" ht="14.25" customHeight="1">
      <c r="C789" s="25"/>
      <c r="E789" s="25"/>
    </row>
    <row r="790" spans="3:5" ht="14.25" customHeight="1">
      <c r="C790" s="25"/>
      <c r="E790" s="25"/>
    </row>
    <row r="791" spans="3:5" ht="14.25" customHeight="1">
      <c r="C791" s="25"/>
      <c r="E791" s="25"/>
    </row>
    <row r="792" spans="3:5" ht="14.25" customHeight="1">
      <c r="C792" s="25"/>
      <c r="E792" s="25"/>
    </row>
    <row r="793" spans="3:5" ht="14.25" customHeight="1">
      <c r="C793" s="25"/>
      <c r="E793" s="25"/>
    </row>
    <row r="794" spans="3:5" ht="14.25" customHeight="1">
      <c r="C794" s="25"/>
      <c r="E794" s="25"/>
    </row>
    <row r="795" spans="3:5" ht="14.25" customHeight="1">
      <c r="C795" s="25"/>
      <c r="E795" s="25"/>
    </row>
    <row r="796" spans="3:5" ht="14.25" customHeight="1">
      <c r="C796" s="25"/>
      <c r="E796" s="25"/>
    </row>
    <row r="797" spans="3:5" ht="14.25" customHeight="1">
      <c r="C797" s="25"/>
      <c r="E797" s="25"/>
    </row>
    <row r="798" spans="3:5" ht="14.25" customHeight="1">
      <c r="C798" s="25"/>
      <c r="E798" s="25"/>
    </row>
    <row r="799" spans="3:5" ht="14.25" customHeight="1">
      <c r="C799" s="25"/>
      <c r="E799" s="25"/>
    </row>
    <row r="800" spans="3:5" ht="14.25" customHeight="1">
      <c r="C800" s="25"/>
      <c r="E800" s="25"/>
    </row>
    <row r="801" spans="3:5" ht="14.25" customHeight="1">
      <c r="C801" s="25"/>
      <c r="E801" s="25"/>
    </row>
    <row r="802" spans="3:5" ht="14.25" customHeight="1">
      <c r="C802" s="25"/>
      <c r="E802" s="25"/>
    </row>
    <row r="803" spans="3:5" ht="14.25" customHeight="1">
      <c r="C803" s="25"/>
      <c r="E803" s="25"/>
    </row>
    <row r="804" spans="3:5" ht="14.25" customHeight="1">
      <c r="C804" s="25"/>
      <c r="E804" s="25"/>
    </row>
    <row r="805" spans="3:5" ht="14.25" customHeight="1">
      <c r="C805" s="25"/>
      <c r="E805" s="25"/>
    </row>
    <row r="806" spans="3:5" ht="14.25" customHeight="1">
      <c r="C806" s="25"/>
      <c r="E806" s="25"/>
    </row>
    <row r="807" spans="3:5" ht="14.25" customHeight="1">
      <c r="C807" s="25"/>
      <c r="E807" s="25"/>
    </row>
    <row r="808" spans="3:5" ht="14.25" customHeight="1">
      <c r="C808" s="25"/>
      <c r="E808" s="25"/>
    </row>
    <row r="809" spans="3:5" ht="14.25" customHeight="1">
      <c r="C809" s="25"/>
      <c r="E809" s="25"/>
    </row>
    <row r="810" spans="3:5" ht="14.25" customHeight="1">
      <c r="C810" s="25"/>
      <c r="E810" s="25"/>
    </row>
    <row r="811" spans="3:5" ht="14.25" customHeight="1">
      <c r="C811" s="25"/>
      <c r="E811" s="25"/>
    </row>
    <row r="812" spans="3:5" ht="14.25" customHeight="1">
      <c r="C812" s="25"/>
      <c r="E812" s="25"/>
    </row>
    <row r="813" spans="3:5" ht="14.25" customHeight="1">
      <c r="C813" s="25"/>
      <c r="E813" s="25"/>
    </row>
    <row r="814" spans="3:5" ht="14.25" customHeight="1">
      <c r="C814" s="25"/>
      <c r="E814" s="25"/>
    </row>
    <row r="815" spans="3:5" ht="14.25" customHeight="1">
      <c r="C815" s="25"/>
      <c r="E815" s="25"/>
    </row>
    <row r="816" spans="3:5" ht="14.25" customHeight="1">
      <c r="C816" s="25"/>
      <c r="E816" s="25"/>
    </row>
    <row r="817" spans="3:5" ht="14.25" customHeight="1">
      <c r="C817" s="25"/>
      <c r="E817" s="25"/>
    </row>
    <row r="818" spans="3:5" ht="14.25" customHeight="1">
      <c r="C818" s="25"/>
      <c r="E818" s="25"/>
    </row>
    <row r="819" spans="3:5" ht="14.25" customHeight="1">
      <c r="C819" s="25"/>
      <c r="E819" s="25"/>
    </row>
    <row r="820" spans="3:5" ht="14.25" customHeight="1">
      <c r="C820" s="25"/>
      <c r="E820" s="25"/>
    </row>
    <row r="821" spans="3:5" ht="14.25" customHeight="1">
      <c r="C821" s="25"/>
      <c r="E821" s="25"/>
    </row>
    <row r="822" spans="3:5" ht="14.25" customHeight="1">
      <c r="C822" s="25"/>
      <c r="E822" s="25"/>
    </row>
    <row r="823" spans="3:5" ht="14.25" customHeight="1">
      <c r="C823" s="25"/>
      <c r="E823" s="25"/>
    </row>
    <row r="824" spans="3:5" ht="14.25" customHeight="1">
      <c r="C824" s="25"/>
      <c r="E824" s="25"/>
    </row>
    <row r="825" spans="3:5" ht="14.25" customHeight="1">
      <c r="C825" s="25"/>
      <c r="E825" s="25"/>
    </row>
    <row r="826" spans="3:5" ht="14.25" customHeight="1">
      <c r="C826" s="25"/>
      <c r="E826" s="25"/>
    </row>
    <row r="827" spans="3:5" ht="14.25" customHeight="1">
      <c r="C827" s="25"/>
      <c r="E827" s="25"/>
    </row>
    <row r="828" spans="3:5" ht="14.25" customHeight="1">
      <c r="C828" s="25"/>
      <c r="E828" s="25"/>
    </row>
    <row r="829" spans="3:5" ht="14.25" customHeight="1">
      <c r="C829" s="25"/>
      <c r="E829" s="25"/>
    </row>
    <row r="830" spans="3:5" ht="14.25" customHeight="1">
      <c r="C830" s="25"/>
      <c r="E830" s="25"/>
    </row>
    <row r="831" spans="3:5" ht="14.25" customHeight="1">
      <c r="C831" s="25"/>
      <c r="E831" s="25"/>
    </row>
    <row r="832" spans="3:5" ht="14.25" customHeight="1">
      <c r="C832" s="25"/>
      <c r="E832" s="25"/>
    </row>
    <row r="833" spans="3:5" ht="14.25" customHeight="1">
      <c r="C833" s="25"/>
      <c r="E833" s="25"/>
    </row>
    <row r="834" spans="3:5" ht="14.25" customHeight="1">
      <c r="C834" s="25"/>
      <c r="E834" s="25"/>
    </row>
    <row r="835" spans="3:5" ht="14.25" customHeight="1">
      <c r="C835" s="25"/>
      <c r="E835" s="25"/>
    </row>
    <row r="836" spans="3:5" ht="14.25" customHeight="1">
      <c r="C836" s="25"/>
      <c r="E836" s="25"/>
    </row>
    <row r="837" spans="3:5" ht="14.25" customHeight="1">
      <c r="C837" s="25"/>
      <c r="E837" s="25"/>
    </row>
    <row r="838" spans="3:5" ht="14.25" customHeight="1">
      <c r="C838" s="25"/>
      <c r="E838" s="25"/>
    </row>
    <row r="839" spans="3:5" ht="14.25" customHeight="1">
      <c r="C839" s="25"/>
      <c r="E839" s="25"/>
    </row>
    <row r="840" spans="3:5" ht="14.25" customHeight="1">
      <c r="C840" s="25"/>
      <c r="E840" s="25"/>
    </row>
    <row r="841" spans="3:5" ht="14.25" customHeight="1">
      <c r="C841" s="25"/>
      <c r="E841" s="25"/>
    </row>
    <row r="842" spans="3:5" ht="14.25" customHeight="1">
      <c r="C842" s="25"/>
      <c r="E842" s="25"/>
    </row>
    <row r="843" spans="3:5" ht="14.25" customHeight="1">
      <c r="C843" s="25"/>
      <c r="E843" s="25"/>
    </row>
    <row r="844" spans="3:5" ht="14.25" customHeight="1">
      <c r="C844" s="25"/>
      <c r="E844" s="25"/>
    </row>
    <row r="845" spans="3:5" ht="14.25" customHeight="1">
      <c r="C845" s="25"/>
      <c r="E845" s="25"/>
    </row>
    <row r="846" spans="3:5" ht="14.25" customHeight="1">
      <c r="C846" s="25"/>
      <c r="E846" s="25"/>
    </row>
    <row r="847" spans="3:5" ht="14.25" customHeight="1">
      <c r="C847" s="25"/>
      <c r="E847" s="25"/>
    </row>
    <row r="848" spans="3:5" ht="14.25" customHeight="1">
      <c r="C848" s="25"/>
      <c r="E848" s="25"/>
    </row>
    <row r="849" spans="3:5" ht="14.25" customHeight="1">
      <c r="C849" s="25"/>
      <c r="E849" s="25"/>
    </row>
    <row r="850" spans="3:5" ht="14.25" customHeight="1">
      <c r="C850" s="25"/>
      <c r="E850" s="25"/>
    </row>
    <row r="851" spans="3:5" ht="14.25" customHeight="1">
      <c r="C851" s="25"/>
      <c r="E851" s="25"/>
    </row>
    <row r="852" spans="3:5" ht="14.25" customHeight="1">
      <c r="C852" s="25"/>
      <c r="E852" s="25"/>
    </row>
    <row r="853" spans="3:5" ht="14.25" customHeight="1">
      <c r="C853" s="25"/>
      <c r="E853" s="25"/>
    </row>
    <row r="854" spans="3:5" ht="14.25" customHeight="1">
      <c r="C854" s="25"/>
      <c r="E854" s="25"/>
    </row>
    <row r="855" spans="3:5" ht="14.25" customHeight="1">
      <c r="C855" s="25"/>
      <c r="E855" s="25"/>
    </row>
    <row r="856" spans="3:5" ht="14.25" customHeight="1">
      <c r="C856" s="25"/>
      <c r="E856" s="25"/>
    </row>
    <row r="857" spans="3:5" ht="14.25" customHeight="1">
      <c r="C857" s="25"/>
      <c r="E857" s="25"/>
    </row>
    <row r="858" spans="3:5" ht="14.25" customHeight="1">
      <c r="C858" s="25"/>
      <c r="E858" s="25"/>
    </row>
    <row r="859" spans="3:5" ht="14.25" customHeight="1">
      <c r="C859" s="25"/>
      <c r="E859" s="25"/>
    </row>
    <row r="860" spans="3:5" ht="14.25" customHeight="1">
      <c r="C860" s="25"/>
      <c r="E860" s="25"/>
    </row>
    <row r="861" spans="3:5" ht="14.25" customHeight="1">
      <c r="C861" s="25"/>
      <c r="E861" s="25"/>
    </row>
    <row r="862" spans="3:5" ht="14.25" customHeight="1">
      <c r="C862" s="25"/>
      <c r="E862" s="25"/>
    </row>
    <row r="863" spans="3:5" ht="14.25" customHeight="1">
      <c r="C863" s="25"/>
      <c r="E863" s="25"/>
    </row>
    <row r="864" spans="3:5" ht="14.25" customHeight="1">
      <c r="C864" s="25"/>
      <c r="E864" s="25"/>
    </row>
    <row r="865" spans="3:5" ht="14.25" customHeight="1">
      <c r="C865" s="25"/>
      <c r="E865" s="25"/>
    </row>
    <row r="866" spans="3:5" ht="14.25" customHeight="1">
      <c r="C866" s="25"/>
      <c r="E866" s="25"/>
    </row>
    <row r="867" spans="3:5" ht="14.25" customHeight="1">
      <c r="C867" s="25"/>
      <c r="E867" s="25"/>
    </row>
    <row r="868" spans="3:5" ht="14.25" customHeight="1">
      <c r="C868" s="25"/>
      <c r="E868" s="25"/>
    </row>
    <row r="869" spans="3:5" ht="14.25" customHeight="1">
      <c r="C869" s="25"/>
      <c r="E869" s="25"/>
    </row>
    <row r="870" spans="3:5" ht="14.25" customHeight="1">
      <c r="C870" s="25"/>
      <c r="E870" s="25"/>
    </row>
    <row r="871" spans="3:5" ht="14.25" customHeight="1">
      <c r="C871" s="25"/>
      <c r="E871" s="25"/>
    </row>
    <row r="872" spans="3:5" ht="14.25" customHeight="1">
      <c r="C872" s="25"/>
      <c r="E872" s="25"/>
    </row>
    <row r="873" spans="3:5" ht="14.25" customHeight="1">
      <c r="C873" s="25"/>
      <c r="E873" s="25"/>
    </row>
    <row r="874" spans="3:5" ht="14.25" customHeight="1">
      <c r="C874" s="25"/>
      <c r="E874" s="25"/>
    </row>
    <row r="875" spans="3:5" ht="14.25" customHeight="1">
      <c r="C875" s="25"/>
      <c r="E875" s="25"/>
    </row>
    <row r="876" spans="3:5" ht="14.25" customHeight="1">
      <c r="C876" s="25"/>
      <c r="E876" s="25"/>
    </row>
    <row r="877" spans="3:5" ht="14.25" customHeight="1">
      <c r="C877" s="25"/>
      <c r="E877" s="25"/>
    </row>
    <row r="878" spans="3:5" ht="14.25" customHeight="1">
      <c r="C878" s="25"/>
      <c r="E878" s="25"/>
    </row>
    <row r="879" spans="3:5" ht="14.25" customHeight="1">
      <c r="C879" s="25"/>
      <c r="E879" s="25"/>
    </row>
    <row r="880" spans="3:5" ht="14.25" customHeight="1">
      <c r="C880" s="25"/>
      <c r="E880" s="25"/>
    </row>
    <row r="881" spans="3:5" ht="14.25" customHeight="1">
      <c r="C881" s="25"/>
      <c r="E881" s="25"/>
    </row>
    <row r="882" spans="3:5" ht="14.25" customHeight="1">
      <c r="C882" s="25"/>
      <c r="E882" s="25"/>
    </row>
    <row r="883" spans="3:5" ht="14.25" customHeight="1">
      <c r="C883" s="25"/>
      <c r="E883" s="25"/>
    </row>
    <row r="884" spans="3:5" ht="14.25" customHeight="1">
      <c r="C884" s="25"/>
      <c r="E884" s="25"/>
    </row>
    <row r="885" spans="3:5" ht="14.25" customHeight="1">
      <c r="C885" s="25"/>
      <c r="E885" s="25"/>
    </row>
    <row r="886" spans="3:5" ht="14.25" customHeight="1">
      <c r="C886" s="25"/>
      <c r="E886" s="25"/>
    </row>
    <row r="887" spans="3:5" ht="14.25" customHeight="1">
      <c r="C887" s="25"/>
      <c r="E887" s="25"/>
    </row>
    <row r="888" spans="3:5" ht="14.25" customHeight="1">
      <c r="C888" s="25"/>
      <c r="E888" s="25"/>
    </row>
    <row r="889" spans="3:5" ht="14.25" customHeight="1">
      <c r="C889" s="25"/>
      <c r="E889" s="25"/>
    </row>
    <row r="890" spans="3:5" ht="14.25" customHeight="1">
      <c r="C890" s="25"/>
      <c r="E890" s="25"/>
    </row>
    <row r="891" spans="3:5" ht="14.25" customHeight="1">
      <c r="C891" s="25"/>
      <c r="E891" s="25"/>
    </row>
    <row r="892" spans="3:5" ht="14.25" customHeight="1">
      <c r="C892" s="25"/>
      <c r="E892" s="25"/>
    </row>
    <row r="893" spans="3:5" ht="14.25" customHeight="1">
      <c r="C893" s="25"/>
      <c r="E893" s="25"/>
    </row>
    <row r="894" spans="3:5" ht="14.25" customHeight="1">
      <c r="C894" s="25"/>
      <c r="E894" s="25"/>
    </row>
    <row r="895" spans="3:5" ht="14.25" customHeight="1">
      <c r="C895" s="25"/>
      <c r="E895" s="25"/>
    </row>
    <row r="896" spans="3:5" ht="14.25" customHeight="1">
      <c r="C896" s="25"/>
      <c r="E896" s="25"/>
    </row>
    <row r="897" spans="3:5" ht="14.25" customHeight="1">
      <c r="C897" s="25"/>
      <c r="E897" s="25"/>
    </row>
    <row r="898" spans="3:5" ht="14.25" customHeight="1">
      <c r="C898" s="25"/>
      <c r="E898" s="25"/>
    </row>
    <row r="899" spans="3:5" ht="14.25" customHeight="1">
      <c r="C899" s="25"/>
      <c r="E899" s="25"/>
    </row>
    <row r="900" spans="3:5" ht="14.25" customHeight="1">
      <c r="C900" s="25"/>
      <c r="E900" s="25"/>
    </row>
    <row r="901" spans="3:5" ht="14.25" customHeight="1">
      <c r="C901" s="25"/>
      <c r="E901" s="25"/>
    </row>
    <row r="902" spans="3:5" ht="14.25" customHeight="1">
      <c r="C902" s="25"/>
      <c r="E902" s="25"/>
    </row>
    <row r="903" spans="3:5" ht="14.25" customHeight="1">
      <c r="C903" s="25"/>
      <c r="E903" s="25"/>
    </row>
    <row r="904" spans="3:5" ht="14.25" customHeight="1">
      <c r="C904" s="25"/>
      <c r="E904" s="25"/>
    </row>
    <row r="905" spans="3:5" ht="14.25" customHeight="1">
      <c r="C905" s="25"/>
      <c r="E905" s="25"/>
    </row>
    <row r="906" spans="3:5" ht="14.25" customHeight="1">
      <c r="C906" s="25"/>
      <c r="E906" s="25"/>
    </row>
    <row r="907" spans="3:5" ht="14.25" customHeight="1">
      <c r="C907" s="25"/>
      <c r="E907" s="25"/>
    </row>
    <row r="908" spans="3:5" ht="14.25" customHeight="1">
      <c r="C908" s="25"/>
      <c r="E908" s="25"/>
    </row>
    <row r="909" spans="3:5" ht="14.25" customHeight="1">
      <c r="C909" s="25"/>
      <c r="E909" s="25"/>
    </row>
    <row r="910" spans="3:5" ht="14.25" customHeight="1">
      <c r="C910" s="25"/>
      <c r="E910" s="25"/>
    </row>
    <row r="911" spans="3:5" ht="14.25" customHeight="1">
      <c r="C911" s="25"/>
      <c r="E911" s="25"/>
    </row>
    <row r="912" spans="3:5" ht="14.25" customHeight="1">
      <c r="C912" s="25"/>
      <c r="E912" s="25"/>
    </row>
    <row r="913" spans="3:5" ht="14.25" customHeight="1">
      <c r="C913" s="25"/>
      <c r="E913" s="25"/>
    </row>
    <row r="914" spans="3:5" ht="14.25" customHeight="1">
      <c r="C914" s="25"/>
      <c r="E914" s="25"/>
    </row>
    <row r="915" spans="3:5" ht="14.25" customHeight="1">
      <c r="C915" s="25"/>
      <c r="E915" s="25"/>
    </row>
    <row r="916" spans="3:5" ht="14.25" customHeight="1">
      <c r="C916" s="25"/>
      <c r="E916" s="25"/>
    </row>
    <row r="917" spans="3:5" ht="14.25" customHeight="1">
      <c r="C917" s="25"/>
      <c r="E917" s="25"/>
    </row>
    <row r="918" spans="3:5" ht="14.25" customHeight="1">
      <c r="C918" s="25"/>
      <c r="E918" s="25"/>
    </row>
    <row r="919" spans="3:5" ht="14.25" customHeight="1">
      <c r="C919" s="25"/>
      <c r="E919" s="25"/>
    </row>
    <row r="920" spans="3:5" ht="14.25" customHeight="1">
      <c r="C920" s="25"/>
      <c r="E920" s="25"/>
    </row>
    <row r="921" spans="3:5" ht="14.25" customHeight="1">
      <c r="C921" s="25"/>
      <c r="E921" s="25"/>
    </row>
    <row r="922" spans="3:5" ht="14.25" customHeight="1">
      <c r="C922" s="25"/>
      <c r="E922" s="25"/>
    </row>
    <row r="923" spans="3:5" ht="14.25" customHeight="1">
      <c r="C923" s="25"/>
      <c r="E923" s="25"/>
    </row>
    <row r="924" spans="3:5" ht="14.25" customHeight="1">
      <c r="C924" s="25"/>
      <c r="E924" s="25"/>
    </row>
    <row r="925" spans="3:5" ht="14.25" customHeight="1">
      <c r="C925" s="25"/>
      <c r="E925" s="25"/>
    </row>
    <row r="926" spans="3:5" ht="14.25" customHeight="1">
      <c r="C926" s="25"/>
      <c r="E926" s="25"/>
    </row>
    <row r="927" spans="3:5" ht="14.25" customHeight="1">
      <c r="C927" s="25"/>
      <c r="E927" s="25"/>
    </row>
    <row r="928" spans="3:5" ht="14.25" customHeight="1">
      <c r="C928" s="25"/>
      <c r="E928" s="25"/>
    </row>
    <row r="929" spans="3:5" ht="14.25" customHeight="1">
      <c r="C929" s="25"/>
      <c r="E929" s="25"/>
    </row>
    <row r="930" spans="3:5" ht="14.25" customHeight="1">
      <c r="C930" s="25"/>
      <c r="E930" s="25"/>
    </row>
    <row r="931" spans="3:5" ht="14.25" customHeight="1">
      <c r="C931" s="25"/>
      <c r="E931" s="25"/>
    </row>
    <row r="932" spans="3:5" ht="14.25" customHeight="1">
      <c r="C932" s="25"/>
      <c r="E932" s="25"/>
    </row>
    <row r="933" spans="3:5" ht="14.25" customHeight="1">
      <c r="C933" s="25"/>
      <c r="E933" s="25"/>
    </row>
    <row r="934" spans="3:5" ht="14.25" customHeight="1">
      <c r="C934" s="25"/>
      <c r="E934" s="25"/>
    </row>
    <row r="935" spans="3:5" ht="14.25" customHeight="1">
      <c r="C935" s="25"/>
      <c r="E935" s="25"/>
    </row>
    <row r="936" spans="3:5" ht="14.25" customHeight="1">
      <c r="C936" s="25"/>
      <c r="E936" s="25"/>
    </row>
    <row r="937" spans="3:5" ht="14.25" customHeight="1">
      <c r="C937" s="25"/>
      <c r="E937" s="25"/>
    </row>
    <row r="938" spans="3:5" ht="14.25" customHeight="1">
      <c r="C938" s="25"/>
      <c r="E938" s="25"/>
    </row>
    <row r="939" spans="3:5" ht="14.25" customHeight="1">
      <c r="C939" s="25"/>
      <c r="E939" s="25"/>
    </row>
    <row r="940" spans="3:5" ht="14.25" customHeight="1">
      <c r="C940" s="25"/>
      <c r="E940" s="25"/>
    </row>
    <row r="941" spans="3:5" ht="14.25" customHeight="1">
      <c r="C941" s="25"/>
      <c r="E941" s="25"/>
    </row>
    <row r="942" spans="3:5" ht="14.25" customHeight="1">
      <c r="C942" s="25"/>
      <c r="E942" s="25"/>
    </row>
    <row r="943" spans="3:5" ht="14.25" customHeight="1">
      <c r="C943" s="25"/>
      <c r="E943" s="25"/>
    </row>
    <row r="944" spans="3:5" ht="14.25" customHeight="1">
      <c r="C944" s="25"/>
      <c r="E944" s="25"/>
    </row>
    <row r="945" spans="3:5" ht="14.25" customHeight="1">
      <c r="C945" s="25"/>
      <c r="E945" s="25"/>
    </row>
    <row r="946" spans="3:5" ht="14.25" customHeight="1">
      <c r="C946" s="25"/>
      <c r="E946" s="25"/>
    </row>
    <row r="947" spans="3:5" ht="14.25" customHeight="1">
      <c r="C947" s="25"/>
      <c r="E947" s="25"/>
    </row>
    <row r="948" spans="3:5" ht="14.25" customHeight="1">
      <c r="C948" s="25"/>
      <c r="E948" s="25"/>
    </row>
    <row r="949" spans="3:5" ht="14.25" customHeight="1">
      <c r="C949" s="25"/>
      <c r="E949" s="25"/>
    </row>
    <row r="950" spans="3:5" ht="14.25" customHeight="1">
      <c r="C950" s="25"/>
      <c r="E950" s="25"/>
    </row>
    <row r="951" spans="3:5" ht="14.25" customHeight="1">
      <c r="C951" s="25"/>
      <c r="E951" s="25"/>
    </row>
    <row r="952" spans="3:5" ht="14.25" customHeight="1">
      <c r="C952" s="25"/>
      <c r="E952" s="25"/>
    </row>
    <row r="953" spans="3:5" ht="14.25" customHeight="1">
      <c r="C953" s="25"/>
      <c r="E953" s="25"/>
    </row>
    <row r="954" spans="3:5" ht="14.25" customHeight="1">
      <c r="C954" s="25"/>
      <c r="E954" s="25"/>
    </row>
    <row r="955" spans="3:5" ht="14.25" customHeight="1">
      <c r="C955" s="25"/>
      <c r="E955" s="25"/>
    </row>
    <row r="956" spans="3:5" ht="14.25" customHeight="1">
      <c r="C956" s="25"/>
      <c r="E956" s="25"/>
    </row>
    <row r="957" spans="3:5" ht="14.25" customHeight="1">
      <c r="C957" s="25"/>
      <c r="E957" s="25"/>
    </row>
    <row r="958" spans="3:5" ht="14.25" customHeight="1">
      <c r="C958" s="25"/>
      <c r="E958" s="25"/>
    </row>
    <row r="959" spans="3:5" ht="14.25" customHeight="1">
      <c r="C959" s="25"/>
      <c r="E959" s="25"/>
    </row>
    <row r="960" spans="3:5" ht="14.25" customHeight="1">
      <c r="C960" s="25"/>
      <c r="E960" s="25"/>
    </row>
    <row r="961" spans="3:5" ht="14.25" customHeight="1">
      <c r="C961" s="25"/>
      <c r="E961" s="25"/>
    </row>
    <row r="962" spans="3:5" ht="14.25" customHeight="1">
      <c r="C962" s="25"/>
      <c r="E962" s="25"/>
    </row>
    <row r="963" spans="3:5" ht="14.25" customHeight="1">
      <c r="C963" s="25"/>
      <c r="E963" s="25"/>
    </row>
    <row r="964" spans="3:5" ht="14.25" customHeight="1">
      <c r="C964" s="25"/>
      <c r="E964" s="25"/>
    </row>
    <row r="965" spans="3:5" ht="14.25" customHeight="1">
      <c r="C965" s="25"/>
      <c r="E965" s="25"/>
    </row>
    <row r="966" spans="3:5" ht="14.25" customHeight="1">
      <c r="C966" s="25"/>
      <c r="E966" s="25"/>
    </row>
    <row r="967" spans="3:5" ht="14.25" customHeight="1">
      <c r="C967" s="25"/>
      <c r="E967" s="25"/>
    </row>
    <row r="968" spans="3:5" ht="14.25" customHeight="1">
      <c r="C968" s="25"/>
      <c r="E968" s="25"/>
    </row>
    <row r="969" spans="3:5" ht="14.25" customHeight="1">
      <c r="C969" s="25"/>
      <c r="E969" s="25"/>
    </row>
    <row r="970" spans="3:5" ht="14.25" customHeight="1">
      <c r="C970" s="25"/>
      <c r="E970" s="25"/>
    </row>
    <row r="971" spans="3:5" ht="14.25" customHeight="1">
      <c r="C971" s="25"/>
      <c r="E971" s="25"/>
    </row>
    <row r="972" spans="3:5" ht="14.25" customHeight="1">
      <c r="C972" s="25"/>
      <c r="E972" s="25"/>
    </row>
    <row r="973" spans="3:5" ht="14.25" customHeight="1">
      <c r="C973" s="25"/>
      <c r="E973" s="25"/>
    </row>
    <row r="974" spans="3:5" ht="14.25" customHeight="1">
      <c r="C974" s="25"/>
      <c r="E974" s="25"/>
    </row>
    <row r="975" spans="3:5" ht="14.25" customHeight="1">
      <c r="C975" s="25"/>
      <c r="E975" s="25"/>
    </row>
    <row r="976" spans="3:5" ht="14.25" customHeight="1">
      <c r="C976" s="25"/>
      <c r="E976" s="25"/>
    </row>
    <row r="977" spans="3:5" ht="14.25" customHeight="1">
      <c r="C977" s="25"/>
      <c r="E977" s="25"/>
    </row>
    <row r="978" spans="3:5" ht="14.25" customHeight="1">
      <c r="C978" s="25"/>
      <c r="E978" s="25"/>
    </row>
    <row r="979" spans="3:5" ht="14.25" customHeight="1">
      <c r="C979" s="25"/>
      <c r="E979" s="25"/>
    </row>
    <row r="980" spans="3:5" ht="14.25" customHeight="1">
      <c r="C980" s="25"/>
      <c r="E980" s="25"/>
    </row>
    <row r="981" spans="3:5" ht="14.25" customHeight="1">
      <c r="C981" s="25"/>
      <c r="E981" s="25"/>
    </row>
    <row r="982" spans="3:5" ht="14.25" customHeight="1">
      <c r="C982" s="25"/>
      <c r="E982" s="25"/>
    </row>
    <row r="983" spans="3:5" ht="14.25" customHeight="1">
      <c r="C983" s="25"/>
      <c r="E983" s="25"/>
    </row>
    <row r="984" spans="3:5" ht="14.25" customHeight="1">
      <c r="C984" s="25"/>
      <c r="E984" s="25"/>
    </row>
    <row r="985" spans="3:5" ht="14.25" customHeight="1">
      <c r="C985" s="25"/>
      <c r="E985" s="25"/>
    </row>
    <row r="986" spans="3:5" ht="14.25" customHeight="1">
      <c r="C986" s="25"/>
      <c r="E986" s="25"/>
    </row>
    <row r="987" spans="3:5" ht="14.25" customHeight="1">
      <c r="C987" s="25"/>
      <c r="E987" s="25"/>
    </row>
    <row r="988" spans="3:5" ht="14.25" customHeight="1">
      <c r="C988" s="25"/>
      <c r="E988" s="25"/>
    </row>
    <row r="989" spans="3:5" ht="14.25" customHeight="1">
      <c r="C989" s="25"/>
      <c r="E989" s="25"/>
    </row>
    <row r="990" spans="3:5" ht="14.25" customHeight="1">
      <c r="C990" s="25"/>
      <c r="E990" s="25"/>
    </row>
    <row r="991" spans="3:5" ht="14.25" customHeight="1">
      <c r="C991" s="25"/>
      <c r="E991" s="25"/>
    </row>
    <row r="992" spans="3:5" ht="14.25" customHeight="1">
      <c r="C992" s="25"/>
      <c r="E992" s="25"/>
    </row>
    <row r="993" spans="3:5" ht="14.25" customHeight="1">
      <c r="C993" s="25"/>
      <c r="E993" s="25"/>
    </row>
    <row r="994" spans="3:5" ht="14.25" customHeight="1">
      <c r="C994" s="25"/>
      <c r="E994" s="25"/>
    </row>
    <row r="995" spans="3:5" ht="14.25" customHeight="1">
      <c r="C995" s="25"/>
      <c r="E995" s="25"/>
    </row>
    <row r="996" spans="3:5" ht="14.25" customHeight="1">
      <c r="C996" s="25"/>
      <c r="E996" s="25"/>
    </row>
    <row r="997" spans="3:5" ht="14.25" customHeight="1">
      <c r="C997" s="25"/>
      <c r="E997" s="25"/>
    </row>
    <row r="998" spans="3:5" ht="14.25" customHeight="1">
      <c r="C998" s="25"/>
      <c r="E998" s="25"/>
    </row>
    <row r="999" spans="3:5" ht="14.25" customHeight="1">
      <c r="C999" s="25"/>
      <c r="E999" s="25"/>
    </row>
    <row r="1000" spans="3:5" ht="14.25" customHeight="1">
      <c r="C1000" s="25"/>
      <c r="E1000" s="25"/>
    </row>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000"/>
  <sheetViews>
    <sheetView workbookViewId="0"/>
  </sheetViews>
  <sheetFormatPr defaultColWidth="14.42578125" defaultRowHeight="15" customHeight="1"/>
  <cols>
    <col min="1" max="1" width="18.42578125" customWidth="1"/>
    <col min="2" max="2" width="8.7109375" customWidth="1"/>
    <col min="3" max="3" width="84.42578125" customWidth="1"/>
    <col min="4" max="6" width="8.7109375" customWidth="1"/>
    <col min="7" max="26" width="8" customWidth="1"/>
  </cols>
  <sheetData>
    <row r="1" spans="1:3" ht="14.25" customHeight="1">
      <c r="A1" s="77" t="s">
        <v>83</v>
      </c>
      <c r="B1" s="77" t="s">
        <v>426</v>
      </c>
      <c r="C1" s="77" t="s">
        <v>427</v>
      </c>
    </row>
    <row r="2" spans="1:3" ht="14.25" customHeight="1">
      <c r="A2" s="113" t="s">
        <v>353</v>
      </c>
      <c r="B2" s="329"/>
    </row>
    <row r="3" spans="1:3" ht="14.25" customHeight="1">
      <c r="A3" s="113" t="s">
        <v>361</v>
      </c>
      <c r="B3" s="329"/>
    </row>
    <row r="4" spans="1:3" ht="14.25" customHeight="1">
      <c r="A4" s="113" t="s">
        <v>362</v>
      </c>
      <c r="B4" s="330">
        <f>AVERAGE(0.03,0.05)</f>
        <v>0.04</v>
      </c>
      <c r="C4" s="113" t="s">
        <v>428</v>
      </c>
    </row>
    <row r="5" spans="1:3" ht="14.25" customHeight="1">
      <c r="A5" s="113" t="s">
        <v>364</v>
      </c>
      <c r="B5" s="329">
        <v>0.05</v>
      </c>
      <c r="C5" s="113" t="s">
        <v>429</v>
      </c>
    </row>
    <row r="6" spans="1:3" ht="14.25" customHeight="1">
      <c r="A6" s="113" t="s">
        <v>430</v>
      </c>
      <c r="B6" s="329"/>
    </row>
    <row r="7" spans="1:3" ht="14.25" customHeight="1">
      <c r="A7" s="113" t="s">
        <v>385</v>
      </c>
      <c r="B7" s="329"/>
    </row>
    <row r="8" spans="1:3" ht="14.25" customHeight="1">
      <c r="A8" s="113" t="s">
        <v>386</v>
      </c>
      <c r="B8" s="329"/>
    </row>
    <row r="9" spans="1:3" ht="14.25" customHeight="1">
      <c r="A9" s="113" t="s">
        <v>397</v>
      </c>
      <c r="B9" s="329">
        <v>0.2</v>
      </c>
      <c r="C9" s="113" t="s">
        <v>431</v>
      </c>
    </row>
    <row r="10" spans="1:3" ht="14.25" customHeight="1">
      <c r="A10" s="113" t="s">
        <v>399</v>
      </c>
      <c r="B10" s="329"/>
    </row>
    <row r="11" spans="1:3" ht="14.25" customHeight="1">
      <c r="A11" s="113" t="s">
        <v>89</v>
      </c>
      <c r="B11" s="329">
        <v>0.05</v>
      </c>
      <c r="C11" s="113" t="s">
        <v>432</v>
      </c>
    </row>
    <row r="12" spans="1:3" ht="14.25" customHeight="1">
      <c r="A12" s="113" t="s">
        <v>433</v>
      </c>
      <c r="B12" s="329">
        <v>0.06</v>
      </c>
      <c r="C12" s="113" t="s">
        <v>434</v>
      </c>
    </row>
    <row r="13" spans="1:3" ht="14.25" customHeight="1">
      <c r="A13" s="113" t="s">
        <v>412</v>
      </c>
      <c r="B13" s="329"/>
    </row>
    <row r="14" spans="1:3" ht="14.25" customHeight="1">
      <c r="A14" s="113" t="s">
        <v>420</v>
      </c>
      <c r="B14" s="329">
        <f>AVERAGE(0.015,0.04)</f>
        <v>2.75E-2</v>
      </c>
      <c r="C14" s="113" t="s">
        <v>435</v>
      </c>
    </row>
    <row r="15" spans="1:3" ht="14.25" customHeight="1">
      <c r="A15" s="113" t="s">
        <v>423</v>
      </c>
      <c r="B15" s="329"/>
    </row>
    <row r="16" spans="1:3" ht="28.5" customHeight="1">
      <c r="A16" s="328" t="s">
        <v>436</v>
      </c>
      <c r="B16" s="329">
        <v>0.15</v>
      </c>
      <c r="C16" s="113" t="s">
        <v>437</v>
      </c>
    </row>
    <row r="17" spans="1:3" ht="14.25" customHeight="1">
      <c r="A17" s="113" t="s">
        <v>345</v>
      </c>
      <c r="B17" s="329">
        <v>0.03</v>
      </c>
      <c r="C17" s="113" t="s">
        <v>438</v>
      </c>
    </row>
    <row r="18" spans="1:3" ht="14.25" customHeight="1">
      <c r="A18" s="113" t="s">
        <v>422</v>
      </c>
      <c r="B18" s="329"/>
    </row>
    <row r="19" spans="1:3" ht="14.25" customHeight="1"/>
    <row r="20" spans="1:3" ht="14.25" customHeight="1"/>
    <row r="21" spans="1:3" ht="14.25" customHeight="1"/>
    <row r="22" spans="1:3" ht="14.25" customHeight="1"/>
    <row r="23" spans="1:3" ht="14.25" customHeight="1"/>
    <row r="24" spans="1:3" ht="14.25" customHeight="1"/>
    <row r="25" spans="1:3" ht="14.25" customHeight="1"/>
    <row r="26" spans="1:3" ht="14.25" customHeight="1"/>
    <row r="27" spans="1:3" ht="14.25" customHeight="1"/>
    <row r="28" spans="1:3" ht="14.25" customHeight="1"/>
    <row r="29" spans="1:3" ht="14.25" customHeight="1"/>
    <row r="30" spans="1:3" ht="14.25" customHeight="1"/>
    <row r="31" spans="1:3" ht="14.25" customHeight="1"/>
    <row r="32" spans="1: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1000"/>
  <sheetViews>
    <sheetView workbookViewId="0"/>
  </sheetViews>
  <sheetFormatPr defaultColWidth="14.42578125" defaultRowHeight="15" customHeight="1"/>
  <cols>
    <col min="1" max="11" width="8.7109375" customWidth="1"/>
    <col min="12" max="12" width="17.42578125" customWidth="1"/>
    <col min="13" max="13" width="8.7109375" customWidth="1"/>
    <col min="14" max="14" width="13.28515625" customWidth="1"/>
    <col min="16" max="16" width="11.42578125" customWidth="1"/>
    <col min="17" max="17" width="11.7109375" customWidth="1"/>
    <col min="18" max="26" width="8" customWidth="1"/>
  </cols>
  <sheetData>
    <row r="1" spans="1:17" ht="14.25" customHeight="1">
      <c r="A1" s="77" t="s">
        <v>439</v>
      </c>
      <c r="F1" s="113" t="s">
        <v>440</v>
      </c>
      <c r="H1" s="113" t="s">
        <v>441</v>
      </c>
    </row>
    <row r="2" spans="1:17" ht="14.25" customHeight="1">
      <c r="A2" s="113" t="s">
        <v>442</v>
      </c>
      <c r="F2" s="113" t="s">
        <v>287</v>
      </c>
      <c r="H2" s="113" t="s">
        <v>443</v>
      </c>
      <c r="J2" s="113" t="s">
        <v>444</v>
      </c>
      <c r="L2" s="77" t="s">
        <v>445</v>
      </c>
      <c r="O2" s="77" t="s">
        <v>59</v>
      </c>
      <c r="Q2" s="77" t="s">
        <v>446</v>
      </c>
    </row>
    <row r="3" spans="1:17" ht="14.25" customHeight="1">
      <c r="A3" s="113" t="s">
        <v>447</v>
      </c>
      <c r="H3" s="113" t="s">
        <v>448</v>
      </c>
      <c r="J3" s="113" t="s">
        <v>82</v>
      </c>
      <c r="L3" s="113" t="s">
        <v>345</v>
      </c>
      <c r="O3" s="113" t="s">
        <v>449</v>
      </c>
      <c r="Q3" s="113">
        <v>43560</v>
      </c>
    </row>
    <row r="4" spans="1:17" ht="14.25" customHeight="1">
      <c r="A4" s="113" t="s">
        <v>450</v>
      </c>
      <c r="L4" s="113" t="s">
        <v>348</v>
      </c>
      <c r="O4" s="113" t="s">
        <v>451</v>
      </c>
    </row>
    <row r="5" spans="1:17" ht="14.25" customHeight="1">
      <c r="A5" s="113" t="s">
        <v>452</v>
      </c>
      <c r="L5" s="113" t="s">
        <v>349</v>
      </c>
    </row>
    <row r="6" spans="1:17" ht="14.25" customHeight="1">
      <c r="A6" s="113" t="s">
        <v>453</v>
      </c>
      <c r="L6" s="113" t="s">
        <v>350</v>
      </c>
      <c r="O6" s="77" t="s">
        <v>454</v>
      </c>
    </row>
    <row r="7" spans="1:17" ht="14.25" customHeight="1">
      <c r="A7" s="113" t="s">
        <v>169</v>
      </c>
      <c r="L7" s="113" t="s">
        <v>351</v>
      </c>
      <c r="O7" s="113" t="s">
        <v>455</v>
      </c>
    </row>
    <row r="8" spans="1:17" ht="14.25" customHeight="1">
      <c r="A8" s="113" t="s">
        <v>170</v>
      </c>
      <c r="L8" s="113" t="s">
        <v>352</v>
      </c>
      <c r="O8" s="113" t="s">
        <v>456</v>
      </c>
    </row>
    <row r="9" spans="1:17" ht="14.25" customHeight="1">
      <c r="A9" s="113" t="s">
        <v>187</v>
      </c>
      <c r="L9" s="113" t="s">
        <v>353</v>
      </c>
      <c r="O9" s="113" t="s">
        <v>457</v>
      </c>
    </row>
    <row r="10" spans="1:17" ht="14.25" customHeight="1">
      <c r="A10" s="113" t="s">
        <v>458</v>
      </c>
      <c r="L10" s="113" t="s">
        <v>354</v>
      </c>
    </row>
    <row r="11" spans="1:17" ht="14.25" customHeight="1">
      <c r="A11" s="113" t="s">
        <v>459</v>
      </c>
      <c r="L11" s="113" t="s">
        <v>355</v>
      </c>
      <c r="O11" s="77" t="s">
        <v>344</v>
      </c>
    </row>
    <row r="12" spans="1:17" ht="14.25" customHeight="1">
      <c r="L12" s="113" t="s">
        <v>357</v>
      </c>
      <c r="O12" s="113" t="s">
        <v>460</v>
      </c>
    </row>
    <row r="13" spans="1:17" ht="14.25" customHeight="1">
      <c r="L13" s="113" t="s">
        <v>358</v>
      </c>
      <c r="O13" s="113" t="s">
        <v>461</v>
      </c>
    </row>
    <row r="14" spans="1:17" ht="14.25" customHeight="1">
      <c r="L14" s="113" t="s">
        <v>360</v>
      </c>
    </row>
    <row r="15" spans="1:17" ht="14.25" customHeight="1">
      <c r="L15" s="113" t="s">
        <v>361</v>
      </c>
    </row>
    <row r="16" spans="1:17" ht="14.25" customHeight="1">
      <c r="L16" s="113" t="s">
        <v>362</v>
      </c>
      <c r="O16" s="77" t="s">
        <v>462</v>
      </c>
    </row>
    <row r="17" spans="1:15" ht="14.25" customHeight="1">
      <c r="A17" s="77" t="s">
        <v>463</v>
      </c>
      <c r="L17" s="113" t="s">
        <v>363</v>
      </c>
      <c r="O17" s="113" t="s">
        <v>223</v>
      </c>
    </row>
    <row r="18" spans="1:15" ht="14.25" customHeight="1">
      <c r="A18" s="77"/>
      <c r="L18" s="113" t="s">
        <v>364</v>
      </c>
      <c r="O18" s="113" t="s">
        <v>230</v>
      </c>
    </row>
    <row r="19" spans="1:15" ht="14.25" customHeight="1">
      <c r="A19" s="113" t="s">
        <v>464</v>
      </c>
      <c r="L19" s="113" t="s">
        <v>365</v>
      </c>
      <c r="O19" s="113" t="s">
        <v>233</v>
      </c>
    </row>
    <row r="20" spans="1:15" ht="14.25" customHeight="1">
      <c r="A20" s="113" t="s">
        <v>465</v>
      </c>
      <c r="L20" s="113" t="s">
        <v>366</v>
      </c>
    </row>
    <row r="21" spans="1:15" ht="14.25" customHeight="1">
      <c r="A21" s="113" t="s">
        <v>466</v>
      </c>
      <c r="L21" s="113" t="s">
        <v>367</v>
      </c>
    </row>
    <row r="22" spans="1:15" ht="14.25" customHeight="1">
      <c r="A22" s="113" t="s">
        <v>309</v>
      </c>
      <c r="L22" s="113" t="s">
        <v>467</v>
      </c>
    </row>
    <row r="23" spans="1:15" ht="14.25" customHeight="1">
      <c r="A23" s="113" t="s">
        <v>468</v>
      </c>
      <c r="L23" s="113" t="s">
        <v>368</v>
      </c>
    </row>
    <row r="24" spans="1:15" ht="14.25" customHeight="1">
      <c r="A24" s="113" t="s">
        <v>469</v>
      </c>
      <c r="L24" s="113" t="s">
        <v>370</v>
      </c>
    </row>
    <row r="25" spans="1:15" ht="14.25" customHeight="1">
      <c r="A25" s="77"/>
      <c r="L25" s="113" t="s">
        <v>371</v>
      </c>
    </row>
    <row r="26" spans="1:15" ht="14.25" customHeight="1">
      <c r="A26" s="77" t="s">
        <v>210</v>
      </c>
      <c r="L26" s="113" t="s">
        <v>372</v>
      </c>
    </row>
    <row r="27" spans="1:15" ht="14.25" customHeight="1">
      <c r="A27" s="77"/>
      <c r="L27" s="113" t="s">
        <v>373</v>
      </c>
    </row>
    <row r="28" spans="1:15" ht="14.25" customHeight="1">
      <c r="A28" s="113" t="s">
        <v>470</v>
      </c>
      <c r="L28" s="113" t="s">
        <v>374</v>
      </c>
    </row>
    <row r="29" spans="1:15" ht="14.25" customHeight="1">
      <c r="A29" s="113" t="s">
        <v>464</v>
      </c>
      <c r="L29" s="113" t="s">
        <v>375</v>
      </c>
    </row>
    <row r="30" spans="1:15" ht="14.25" customHeight="1">
      <c r="A30" s="113" t="s">
        <v>471</v>
      </c>
      <c r="L30" s="113" t="s">
        <v>376</v>
      </c>
    </row>
    <row r="31" spans="1:15" ht="14.25" customHeight="1">
      <c r="A31" s="113" t="s">
        <v>472</v>
      </c>
      <c r="L31" s="113" t="s">
        <v>379</v>
      </c>
    </row>
    <row r="32" spans="1:15" ht="14.25" customHeight="1">
      <c r="A32" s="113" t="s">
        <v>473</v>
      </c>
      <c r="L32" s="113" t="s">
        <v>380</v>
      </c>
    </row>
    <row r="33" spans="1:12" ht="14.25" customHeight="1">
      <c r="A33" s="113" t="s">
        <v>469</v>
      </c>
      <c r="L33" s="113" t="s">
        <v>382</v>
      </c>
    </row>
    <row r="34" spans="1:12" ht="14.25" customHeight="1">
      <c r="A34" s="77"/>
      <c r="L34" s="113" t="s">
        <v>383</v>
      </c>
    </row>
    <row r="35" spans="1:12" ht="14.25" customHeight="1">
      <c r="A35" s="77" t="s">
        <v>207</v>
      </c>
      <c r="L35" s="113" t="s">
        <v>384</v>
      </c>
    </row>
    <row r="36" spans="1:12" ht="14.25" customHeight="1">
      <c r="A36" s="77"/>
      <c r="L36" s="113" t="s">
        <v>385</v>
      </c>
    </row>
    <row r="37" spans="1:12" ht="14.25" customHeight="1">
      <c r="A37" s="113" t="s">
        <v>474</v>
      </c>
      <c r="L37" s="113" t="s">
        <v>386</v>
      </c>
    </row>
    <row r="38" spans="1:12" ht="14.25" customHeight="1">
      <c r="A38" s="113" t="s">
        <v>475</v>
      </c>
      <c r="L38" s="113" t="s">
        <v>387</v>
      </c>
    </row>
    <row r="39" spans="1:12" ht="14.25" customHeight="1">
      <c r="A39" s="113" t="s">
        <v>476</v>
      </c>
      <c r="L39" s="113" t="s">
        <v>388</v>
      </c>
    </row>
    <row r="40" spans="1:12" ht="14.25" customHeight="1">
      <c r="A40" s="113" t="s">
        <v>471</v>
      </c>
      <c r="L40" s="113" t="s">
        <v>389</v>
      </c>
    </row>
    <row r="41" spans="1:12" ht="14.25" customHeight="1">
      <c r="A41" s="113" t="s">
        <v>470</v>
      </c>
      <c r="L41" s="113" t="s">
        <v>390</v>
      </c>
    </row>
    <row r="42" spans="1:12" ht="14.25" customHeight="1">
      <c r="A42" s="113" t="s">
        <v>477</v>
      </c>
      <c r="L42" s="113" t="s">
        <v>391</v>
      </c>
    </row>
    <row r="43" spans="1:12" ht="14.25" customHeight="1">
      <c r="A43" s="113" t="s">
        <v>469</v>
      </c>
      <c r="L43" s="113" t="s">
        <v>392</v>
      </c>
    </row>
    <row r="44" spans="1:12" ht="14.25" customHeight="1">
      <c r="L44" s="113" t="s">
        <v>393</v>
      </c>
    </row>
    <row r="45" spans="1:12" ht="14.25" customHeight="1">
      <c r="A45" s="77" t="s">
        <v>478</v>
      </c>
      <c r="L45" s="113" t="s">
        <v>394</v>
      </c>
    </row>
    <row r="46" spans="1:12" ht="14.25" customHeight="1">
      <c r="A46" s="77"/>
      <c r="L46" s="113" t="s">
        <v>395</v>
      </c>
    </row>
    <row r="47" spans="1:12" ht="14.25" customHeight="1">
      <c r="A47" s="113" t="s">
        <v>474</v>
      </c>
      <c r="L47" s="113" t="s">
        <v>396</v>
      </c>
    </row>
    <row r="48" spans="1:12" ht="14.25" customHeight="1">
      <c r="A48" s="113" t="s">
        <v>475</v>
      </c>
      <c r="L48" s="113" t="s">
        <v>397</v>
      </c>
    </row>
    <row r="49" spans="1:12" ht="14.25" customHeight="1">
      <c r="A49" s="113" t="s">
        <v>476</v>
      </c>
      <c r="L49" s="113" t="s">
        <v>398</v>
      </c>
    </row>
    <row r="50" spans="1:12" ht="14.25" customHeight="1">
      <c r="A50" s="113" t="s">
        <v>471</v>
      </c>
      <c r="L50" s="113" t="s">
        <v>399</v>
      </c>
    </row>
    <row r="51" spans="1:12" ht="14.25" customHeight="1">
      <c r="A51" s="113" t="s">
        <v>470</v>
      </c>
      <c r="L51" s="113" t="s">
        <v>400</v>
      </c>
    </row>
    <row r="52" spans="1:12" ht="14.25" customHeight="1">
      <c r="A52" s="113" t="s">
        <v>477</v>
      </c>
      <c r="L52" s="113" t="s">
        <v>401</v>
      </c>
    </row>
    <row r="53" spans="1:12" ht="14.25" customHeight="1">
      <c r="A53" s="113" t="s">
        <v>469</v>
      </c>
      <c r="L53" s="113" t="s">
        <v>402</v>
      </c>
    </row>
    <row r="54" spans="1:12" ht="14.25" customHeight="1">
      <c r="L54" s="113" t="s">
        <v>403</v>
      </c>
    </row>
    <row r="55" spans="1:12" ht="14.25" customHeight="1">
      <c r="A55" s="77" t="s">
        <v>479</v>
      </c>
      <c r="L55" s="113" t="s">
        <v>404</v>
      </c>
    </row>
    <row r="56" spans="1:12" ht="14.25" customHeight="1">
      <c r="A56" s="113" t="s">
        <v>480</v>
      </c>
      <c r="L56" s="113" t="s">
        <v>405</v>
      </c>
    </row>
    <row r="57" spans="1:12" ht="14.25" customHeight="1">
      <c r="A57" s="113" t="s">
        <v>481</v>
      </c>
      <c r="L57" s="113" t="s">
        <v>89</v>
      </c>
    </row>
    <row r="58" spans="1:12" ht="14.25" customHeight="1">
      <c r="L58" s="113" t="s">
        <v>408</v>
      </c>
    </row>
    <row r="59" spans="1:12" ht="14.25" customHeight="1">
      <c r="A59" s="77" t="s">
        <v>482</v>
      </c>
      <c r="L59" s="113" t="s">
        <v>409</v>
      </c>
    </row>
    <row r="60" spans="1:12" ht="14.25" customHeight="1">
      <c r="A60" s="113" t="s">
        <v>483</v>
      </c>
      <c r="L60" s="113" t="s">
        <v>410</v>
      </c>
    </row>
    <row r="61" spans="1:12" ht="14.25" customHeight="1">
      <c r="L61" s="113" t="s">
        <v>411</v>
      </c>
    </row>
    <row r="62" spans="1:12" ht="14.25" customHeight="1">
      <c r="L62" s="113" t="s">
        <v>412</v>
      </c>
    </row>
    <row r="63" spans="1:12" ht="14.25" customHeight="1">
      <c r="A63" s="77"/>
      <c r="L63" s="113" t="s">
        <v>413</v>
      </c>
    </row>
    <row r="64" spans="1:12" ht="14.25" customHeight="1">
      <c r="A64" s="77"/>
      <c r="L64" s="113" t="s">
        <v>484</v>
      </c>
    </row>
    <row r="65" spans="1:12" ht="14.25" customHeight="1">
      <c r="A65" s="77"/>
      <c r="L65" s="113" t="s">
        <v>415</v>
      </c>
    </row>
    <row r="66" spans="1:12" ht="14.25" customHeight="1">
      <c r="A66" s="113" t="s">
        <v>485</v>
      </c>
      <c r="L66" s="113" t="s">
        <v>418</v>
      </c>
    </row>
    <row r="67" spans="1:12" ht="14.25" customHeight="1">
      <c r="A67" s="113" t="s">
        <v>486</v>
      </c>
      <c r="L67" s="113" t="s">
        <v>419</v>
      </c>
    </row>
    <row r="68" spans="1:12" ht="14.25" customHeight="1">
      <c r="A68" s="113" t="s">
        <v>378</v>
      </c>
      <c r="L68" s="113" t="s">
        <v>420</v>
      </c>
    </row>
    <row r="69" spans="1:12" ht="14.25" customHeight="1">
      <c r="A69" s="113" t="s">
        <v>487</v>
      </c>
      <c r="L69" s="113" t="s">
        <v>421</v>
      </c>
    </row>
    <row r="70" spans="1:12" ht="14.25" customHeight="1">
      <c r="A70" s="113" t="s">
        <v>347</v>
      </c>
      <c r="L70" s="113" t="s">
        <v>422</v>
      </c>
    </row>
    <row r="71" spans="1:12" ht="14.25" customHeight="1">
      <c r="A71" s="113" t="s">
        <v>488</v>
      </c>
      <c r="L71" s="113" t="s">
        <v>423</v>
      </c>
    </row>
    <row r="72" spans="1:12" ht="14.25" customHeight="1">
      <c r="L72" s="113" t="s">
        <v>424</v>
      </c>
    </row>
    <row r="73" spans="1:12" ht="14.25" customHeight="1">
      <c r="L73" s="328" t="s">
        <v>425</v>
      </c>
    </row>
    <row r="74" spans="1:12" ht="14.25" customHeight="1">
      <c r="L74" s="113" t="s">
        <v>489</v>
      </c>
    </row>
    <row r="75" spans="1:12" ht="14.25" customHeight="1"/>
    <row r="76" spans="1:12" ht="14.25" customHeight="1"/>
    <row r="77" spans="1:12" ht="14.25" customHeight="1"/>
    <row r="78" spans="1:12" ht="14.25" customHeight="1"/>
    <row r="79" spans="1:12" ht="14.25" customHeight="1"/>
    <row r="80" spans="1:12"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ood Waste Documents" ma:contentTypeID="0x01010055F5A6F2814CF34AA2DE6515F0F56B4B00B85CB87CCC28B84CBCFCD1820433F012006959D597289D024F80AB3A6274D132EF" ma:contentTypeVersion="10" ma:contentTypeDescription="Includes site columns shared by WWF as well as site columns specific to Food Waste Team" ma:contentTypeScope="" ma:versionID="0306938fe16f84c8cf6fa4f0ad0e252c">
  <xsd:schema xmlns:xsd="http://www.w3.org/2001/XMLSchema" xmlns:xs="http://www.w3.org/2001/XMLSchema" xmlns:p="http://schemas.microsoft.com/office/2006/metadata/properties" xmlns:ns2="65a2362d-2255-4a0d-88c5-7d64954319e1" xmlns:ns4="3fc48b36-48d2-41e8-bd00-baea907a8e80" targetNamespace="http://schemas.microsoft.com/office/2006/metadata/properties" ma:root="true" ma:fieldsID="c3a022ccd984ed8baff7ca6d34a9a790" ns2:_="" ns4:_="">
    <xsd:import namespace="65a2362d-2255-4a0d-88c5-7d64954319e1"/>
    <xsd:import namespace="3fc48b36-48d2-41e8-bd00-baea907a8e80"/>
    <xsd:element name="properties">
      <xsd:complexType>
        <xsd:sequence>
          <xsd:element name="documentManagement">
            <xsd:complexType>
              <xsd:all>
                <xsd:element ref="ns2:TaxCatchAll" minOccurs="0"/>
                <xsd:element ref="ns2:TaxCatchAllLabel" minOccurs="0"/>
                <xsd:element ref="ns2:mb8c7a2dccce46b5badb25c7588e83a6" minOccurs="0"/>
                <xsd:element ref="ns2:f76899bda26b4e9a9d0ae7bd55c91071" minOccurs="0"/>
                <xsd:element ref="ns2:bdde560133ac41d0b4a62248310cf257" minOccurs="0"/>
                <xsd:element ref="ns2:o1b22102846340e2b6a73268a7a001ef" minOccurs="0"/>
                <xsd:element ref="ns2:jc847edaaa8f46b1abfc58f0a1e4a0e2" minOccurs="0"/>
                <xsd:element ref="ns2:g0d6d8f87b37474795fe3ae20806c2ac" minOccurs="0"/>
                <xsd:element ref="ns4:MediaServiceBillingMetadata" minOccurs="0"/>
                <xsd:element ref="ns4:lcf76f155ced4ddcb4097134ff3c332f" minOccurs="0"/>
                <xsd:element ref="ns4:MediaServiceDateTaken" minOccurs="0"/>
                <xsd:element ref="ns4:MediaServiceOCR" minOccurs="0"/>
                <xsd:element ref="ns4:MediaServiceGenerationTime" minOccurs="0"/>
                <xsd:element ref="ns4:MediaServiceEventHashCode"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a2362d-2255-4a0d-88c5-7d64954319e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c9debbdd-7c93-404d-9cc4-64b4d398d142}" ma:internalName="TaxCatchAll" ma:showField="CatchAllData" ma:web="8ad1b03f-230d-4f84-8b03-5d8ceac0507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c9debbdd-7c93-404d-9cc4-64b4d398d142}" ma:internalName="TaxCatchAllLabel" ma:readOnly="true" ma:showField="CatchAllDataLabel" ma:web="8ad1b03f-230d-4f84-8b03-5d8ceac0507f">
      <xsd:complexType>
        <xsd:complexContent>
          <xsd:extension base="dms:MultiChoiceLookup">
            <xsd:sequence>
              <xsd:element name="Value" type="dms:Lookup" maxOccurs="unbounded" minOccurs="0" nillable="true"/>
            </xsd:sequence>
          </xsd:extension>
        </xsd:complexContent>
      </xsd:complexType>
    </xsd:element>
    <xsd:element name="mb8c7a2dccce46b5badb25c7588e83a6" ma:index="10" nillable="true" ma:taxonomy="true" ma:internalName="mb8c7a2dccce46b5badb25c7588e83a6" ma:taxonomyFieldName="Document_x0020_Status" ma:displayName="Document Status" ma:default="" ma:fieldId="{6b8c7a2d-ccce-46b5-badb-25c7588e83a6}" ma:sspId="599606c3-1701-4786-aebd-51d352341c31" ma:termSetId="79bb9b8b-ddaf-4830-9ef1-ae3f0c2216d1" ma:anchorId="00000000-0000-0000-0000-000000000000" ma:open="false" ma:isKeyword="false">
      <xsd:complexType>
        <xsd:sequence>
          <xsd:element ref="pc:Terms" minOccurs="0" maxOccurs="1"/>
        </xsd:sequence>
      </xsd:complexType>
    </xsd:element>
    <xsd:element name="f76899bda26b4e9a9d0ae7bd55c91071" ma:index="13" nillable="true" ma:taxonomy="true" ma:internalName="f76899bda26b4e9a9d0ae7bd55c91071" ma:taxonomyFieldName="Dept" ma:displayName="Dept_Retired_column" ma:default="" ma:fieldId="{f76899bd-a26b-4e9a-9d0a-e7bd55c91071}" ma:sspId="599606c3-1701-4786-aebd-51d352341c31" ma:termSetId="8ed8c9ea-7052-4c1d-a4d7-b9c10bffea6f" ma:anchorId="00000000-0000-0000-0000-000000000000" ma:open="true" ma:isKeyword="false">
      <xsd:complexType>
        <xsd:sequence>
          <xsd:element ref="pc:Terms" minOccurs="0" maxOccurs="1"/>
        </xsd:sequence>
      </xsd:complexType>
    </xsd:element>
    <xsd:element name="bdde560133ac41d0b4a62248310cf257" ma:index="15" nillable="true" ma:taxonomy="true" ma:internalName="bdde560133ac41d0b4a62248310cf257" ma:taxonomyFieldName="Document_x0020_Type" ma:displayName="Document Type" ma:default="" ma:fieldId="{bdde5601-33ac-41d0-b4a6-2248310cf257}" ma:sspId="599606c3-1701-4786-aebd-51d352341c31" ma:termSetId="558a51bc-310d-4923-981a-c11cac5e36ad" ma:anchorId="00000000-0000-0000-0000-000000000000" ma:open="false" ma:isKeyword="false">
      <xsd:complexType>
        <xsd:sequence>
          <xsd:element ref="pc:Terms" minOccurs="0" maxOccurs="1"/>
        </xsd:sequence>
      </xsd:complexType>
    </xsd:element>
    <xsd:element name="o1b22102846340e2b6a73268a7a001ef" ma:index="17" nillable="true" ma:taxonomy="true" ma:internalName="o1b22102846340e2b6a73268a7a001ef" ma:taxonomyFieldName="Goal1" ma:displayName="Goal" ma:default="" ma:fieldId="{81b22102-8463-40e2-b6a7-3268a7a001ef}" ma:sspId="599606c3-1701-4786-aebd-51d352341c31" ma:termSetId="d661cf65-3765-4edb-9ab0-d1336096e083" ma:anchorId="00000000-0000-0000-0000-000000000000" ma:open="false" ma:isKeyword="false">
      <xsd:complexType>
        <xsd:sequence>
          <xsd:element ref="pc:Terms" minOccurs="0" maxOccurs="1"/>
        </xsd:sequence>
      </xsd:complexType>
    </xsd:element>
    <xsd:element name="jc847edaaa8f46b1abfc58f0a1e4a0e2" ma:index="19" nillable="true" ma:taxonomy="true" ma:internalName="jc847edaaa8f46b1abfc58f0a1e4a0e2" ma:taxonomyFieldName="Practices" ma:displayName="Practices" ma:default="" ma:fieldId="{3c847eda-aa8f-46b1-abfc-58f0a1e4a0e2}" ma:sspId="599606c3-1701-4786-aebd-51d352341c31" ma:termSetId="cd05c47c-a6df-4eca-9461-0e08c5301e10" ma:anchorId="00000000-0000-0000-0000-000000000000" ma:open="false" ma:isKeyword="false">
      <xsd:complexType>
        <xsd:sequence>
          <xsd:element ref="pc:Terms" minOccurs="0" maxOccurs="1"/>
        </xsd:sequence>
      </xsd:complexType>
    </xsd:element>
    <xsd:element name="g0d6d8f87b37474795fe3ae20806c2ac" ma:index="21" nillable="true" ma:taxonomy="true" ma:internalName="g0d6d8f87b37474795fe3ae20806c2ac" ma:taxonomyFieldName="Fiscal_x0020_Year_x0020_mm" ma:displayName="Fiscal Year mm" ma:default="2;#2022|61b06c15-4b91-48c1-85c2-5e78baad5f03" ma:fieldId="{00d6d8f8-7b37-4747-95fe-3ae20806c2ac}" ma:sspId="599606c3-1701-4786-aebd-51d352341c31" ma:termSetId="dd1c7078-9f90-4e1d-ae4f-702e619e01b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fc48b36-48d2-41e8-bd00-baea907a8e80" elementFormDefault="qualified">
    <xsd:import namespace="http://schemas.microsoft.com/office/2006/documentManagement/types"/>
    <xsd:import namespace="http://schemas.microsoft.com/office/infopath/2007/PartnerControls"/>
    <xsd:element name="MediaServiceBillingMetadata" ma:index="23" nillable="true" ma:displayName="MediaServiceBillingMetadata" ma:hidden="true" ma:internalName="MediaServiceBillingMetadata"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99606c3-1701-4786-aebd-51d352341c31" ma:termSetId="09814cd3-568e-fe90-9814-8d621ff8fb84" ma:anchorId="fba54fb3-c3e1-fe81-a776-ca4b69148c4d" ma:open="true" ma:isKeyword="false">
      <xsd:complexType>
        <xsd:sequence>
          <xsd:element ref="pc:Terms" minOccurs="0" maxOccurs="1"/>
        </xsd:sequence>
      </xsd:complex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LengthInSeconds" ma:index="30" nillable="true" ma:displayName="MediaLengthInSeconds" ma:hidden="true" ma:internalName="MediaLengthInSeconds" ma:readOnly="true">
      <xsd:simpleType>
        <xsd:restriction base="dms:Unknown"/>
      </xsd:simpleType>
    </xsd:element>
    <xsd:element name="MediaServiceLocation" ma:index="31"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99606c3-1701-4786-aebd-51d352341c31" ContentTypeId="0x01010055F5A6F2814CF34AA2DE6515F0F56B4B" PreviousValue="false" LastSyncTimeStamp="2021-12-11T22:48:02.273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0d6d8f87b37474795fe3ae20806c2ac xmlns="65a2362d-2255-4a0d-88c5-7d64954319e1">
      <Terms xmlns="http://schemas.microsoft.com/office/infopath/2007/PartnerControls">
        <TermInfo xmlns="http://schemas.microsoft.com/office/infopath/2007/PartnerControls">
          <TermName xmlns="http://schemas.microsoft.com/office/infopath/2007/PartnerControls">2022</TermName>
          <TermId xmlns="http://schemas.microsoft.com/office/infopath/2007/PartnerControls">61b06c15-4b91-48c1-85c2-5e78baad5f03</TermId>
        </TermInfo>
      </Terms>
    </g0d6d8f87b37474795fe3ae20806c2ac>
    <f76899bda26b4e9a9d0ae7bd55c91071 xmlns="65a2362d-2255-4a0d-88c5-7d64954319e1">
      <Terms xmlns="http://schemas.microsoft.com/office/infopath/2007/PartnerControls"/>
    </f76899bda26b4e9a9d0ae7bd55c91071>
    <o1b22102846340e2b6a73268a7a001ef xmlns="65a2362d-2255-4a0d-88c5-7d64954319e1">
      <Terms xmlns="http://schemas.microsoft.com/office/infopath/2007/PartnerControls"/>
    </o1b22102846340e2b6a73268a7a001ef>
    <lcf76f155ced4ddcb4097134ff3c332f xmlns="3fc48b36-48d2-41e8-bd00-baea907a8e80">
      <Terms xmlns="http://schemas.microsoft.com/office/infopath/2007/PartnerControls"/>
    </lcf76f155ced4ddcb4097134ff3c332f>
    <TaxCatchAll xmlns="65a2362d-2255-4a0d-88c5-7d64954319e1">
      <Value>2</Value>
    </TaxCatchAll>
    <bdde560133ac41d0b4a62248310cf257 xmlns="65a2362d-2255-4a0d-88c5-7d64954319e1">
      <Terms xmlns="http://schemas.microsoft.com/office/infopath/2007/PartnerControls"/>
    </bdde560133ac41d0b4a62248310cf257>
    <mb8c7a2dccce46b5badb25c7588e83a6 xmlns="65a2362d-2255-4a0d-88c5-7d64954319e1">
      <Terms xmlns="http://schemas.microsoft.com/office/infopath/2007/PartnerControls"/>
    </mb8c7a2dccce46b5badb25c7588e83a6>
    <jc847edaaa8f46b1abfc58f0a1e4a0e2 xmlns="65a2362d-2255-4a0d-88c5-7d64954319e1">
      <Terms xmlns="http://schemas.microsoft.com/office/infopath/2007/PartnerControls"/>
    </jc847edaaa8f46b1abfc58f0a1e4a0e2>
  </documentManagement>
</p:properties>
</file>

<file path=customXml/itemProps1.xml><?xml version="1.0" encoding="utf-8"?>
<ds:datastoreItem xmlns:ds="http://schemas.openxmlformats.org/officeDocument/2006/customXml" ds:itemID="{453A6BA8-CE34-43AF-A75B-18A454CC6820}"/>
</file>

<file path=customXml/itemProps2.xml><?xml version="1.0" encoding="utf-8"?>
<ds:datastoreItem xmlns:ds="http://schemas.openxmlformats.org/officeDocument/2006/customXml" ds:itemID="{9A5F9EEF-468C-4C0E-88AC-9AA528A0279C}"/>
</file>

<file path=customXml/itemProps3.xml><?xml version="1.0" encoding="utf-8"?>
<ds:datastoreItem xmlns:ds="http://schemas.openxmlformats.org/officeDocument/2006/customXml" ds:itemID="{BC29263E-CCA5-4BC7-B589-0C5C39528D96}"/>
</file>

<file path=customXml/itemProps4.xml><?xml version="1.0" encoding="utf-8"?>
<ds:datastoreItem xmlns:ds="http://schemas.openxmlformats.org/officeDocument/2006/customXml" ds:itemID="{C0CDC425-8990-47CB-BBEE-3CB27254B6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installer</dc:creator>
  <cp:keywords/>
  <dc:description/>
  <cp:lastModifiedBy/>
  <cp:revision/>
  <dcterms:created xsi:type="dcterms:W3CDTF">2018-05-16T15:43:50Z</dcterms:created>
  <dcterms:modified xsi:type="dcterms:W3CDTF">2025-04-16T15:09:23Z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0x01010055F5A6F2814CF34AA2DE6515F0F56B4B00B85CB87CCC28B84CBCFCD1820433F012006959D597289D024F80AB3A6274D132EF</vt:lpwstr>
  </property>
  <property fmtid="{D5CDD505-2E9C-101B-9397-08002B2CF9AE}" pid="3" name="AuthorIds_UIVersion_512">
    <vt:lpwstr>38</vt:lpwstr>
  </property>
  <property fmtid="{D5CDD505-2E9C-101B-9397-08002B2CF9AE}" pid="4" name="Order1">
    <vt:lpwstr/>
  </property>
  <property fmtid="{D5CDD505-2E9C-101B-9397-08002B2CF9AE}" pid="5" name="Property">
    <vt:lpwstr/>
  </property>
  <property fmtid="{D5CDD505-2E9C-101B-9397-08002B2CF9AE}" pid="6" name="Last Modified0">
    <vt:lpwstr/>
  </property>
  <property fmtid="{D5CDD505-2E9C-101B-9397-08002B2CF9AE}" pid="7" name="Order3">
    <vt:lpwstr/>
  </property>
  <property fmtid="{D5CDD505-2E9C-101B-9397-08002B2CF9AE}" pid="8" name="Doc Type">
    <vt:lpwstr/>
  </property>
  <property fmtid="{D5CDD505-2E9C-101B-9397-08002B2CF9AE}" pid="9" name="z05u">
    <vt:lpwstr/>
  </property>
  <property fmtid="{D5CDD505-2E9C-101B-9397-08002B2CF9AE}" pid="10" name="Project">
    <vt:lpwstr/>
  </property>
  <property fmtid="{D5CDD505-2E9C-101B-9397-08002B2CF9AE}" pid="11" name="Source">
    <vt:lpwstr/>
  </property>
  <property fmtid="{D5CDD505-2E9C-101B-9397-08002B2CF9AE}" pid="12" name="Order2">
    <vt:lpwstr/>
  </property>
  <property fmtid="{D5CDD505-2E9C-101B-9397-08002B2CF9AE}" pid="13" name="OrderIndustryProjectManagement">
    <vt:lpwstr/>
  </property>
  <property fmtid="{D5CDD505-2E9C-101B-9397-08002B2CF9AE}" pid="14" name="cznj">
    <vt:lpwstr/>
  </property>
  <property fmtid="{D5CDD505-2E9C-101B-9397-08002B2CF9AE}" pid="15" name="OrderIndustry">
    <vt:lpwstr/>
  </property>
  <property fmtid="{D5CDD505-2E9C-101B-9397-08002B2CF9AE}" pid="16" name="SharedWithUsers">
    <vt:lpwstr>667;#Gregory Baker</vt:lpwstr>
  </property>
  <property fmtid="{D5CDD505-2E9C-101B-9397-08002B2CF9AE}" pid="17" name="_ip_UnifiedCompliancePolicyUIAction">
    <vt:lpwstr/>
  </property>
  <property fmtid="{D5CDD505-2E9C-101B-9397-08002B2CF9AE}" pid="18" name="_ip_UnifiedCompliancePolicyProperties">
    <vt:lpwstr/>
  </property>
  <property fmtid="{D5CDD505-2E9C-101B-9397-08002B2CF9AE}" pid="19" name="CheckoutINFO">
    <vt:lpwstr/>
  </property>
  <property fmtid="{D5CDD505-2E9C-101B-9397-08002B2CF9AE}" pid="20" name="TaxCatchAll">
    <vt:lpwstr/>
  </property>
  <property fmtid="{D5CDD505-2E9C-101B-9397-08002B2CF9AE}" pid="21" name="lcf76f155ced4ddcb4097134ff3c332f">
    <vt:lpwstr/>
  </property>
  <property fmtid="{D5CDD505-2E9C-101B-9397-08002B2CF9AE}" pid="22" name="_dlc_DocId">
    <vt:lpwstr>ZWT553CSYUJ6-1210863394-34</vt:lpwstr>
  </property>
  <property fmtid="{D5CDD505-2E9C-101B-9397-08002B2CF9AE}" pid="23" name="_dlc_DocIdItemGuid">
    <vt:lpwstr>62954916-d641-4207-bfdf-947c974eda4a</vt:lpwstr>
  </property>
  <property fmtid="{D5CDD505-2E9C-101B-9397-08002B2CF9AE}" pid="24" name="_dlc_DocIdUrl">
    <vt:lpwstr>https://anthesisllc.sharepoint.com/teams/External_-_WWF_UK_Global_FLW_Metric_All_Access_365/_layouts/15/DocIdRedir.aspx?ID=ZWT553CSYUJ6-1210863394-34, ZWT553CSYUJ6-1210863394-34</vt:lpwstr>
  </property>
  <property fmtid="{D5CDD505-2E9C-101B-9397-08002B2CF9AE}" pid="25" name="Fiscal Year mm">
    <vt:lpwstr>2;#2022|61b06c15-4b91-48c1-85c2-5e78baad5f03</vt:lpwstr>
  </property>
  <property fmtid="{D5CDD505-2E9C-101B-9397-08002B2CF9AE}" pid="26" name="Document_x0020_Type">
    <vt:lpwstr/>
  </property>
  <property fmtid="{D5CDD505-2E9C-101B-9397-08002B2CF9AE}" pid="27" name="Goal1">
    <vt:lpwstr/>
  </property>
  <property fmtid="{D5CDD505-2E9C-101B-9397-08002B2CF9AE}" pid="28" name="Document Status">
    <vt:lpwstr/>
  </property>
  <property fmtid="{D5CDD505-2E9C-101B-9397-08002B2CF9AE}" pid="29" name="Dept">
    <vt:lpwstr/>
  </property>
  <property fmtid="{D5CDD505-2E9C-101B-9397-08002B2CF9AE}" pid="30" name="Fiscal_x0020_Year_x0020_mm">
    <vt:lpwstr>2;#2022|61b06c15-4b91-48c1-85c2-5e78baad5f03</vt:lpwstr>
  </property>
  <property fmtid="{D5CDD505-2E9C-101B-9397-08002B2CF9AE}" pid="31" name="Document Type">
    <vt:lpwstr/>
  </property>
  <property fmtid="{D5CDD505-2E9C-101B-9397-08002B2CF9AE}" pid="32" name="Practices">
    <vt:lpwstr/>
  </property>
  <property fmtid="{D5CDD505-2E9C-101B-9397-08002B2CF9AE}" pid="33" name="Document_x0020_Status">
    <vt:lpwstr/>
  </property>
  <property fmtid="{D5CDD505-2E9C-101B-9397-08002B2CF9AE}" pid="34" name="MediaServiceImageTags">
    <vt:lpwstr/>
  </property>
</Properties>
</file>